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837CAD5F-3B95-4740-8C93-8F7186359BAB}" xr6:coauthVersionLast="47" xr6:coauthVersionMax="47" xr10:uidLastSave="{00000000-0000-0000-0000-000000000000}"/>
  <bookViews>
    <workbookView xWindow="-110" yWindow="-110" windowWidth="34620" windowHeight="13900" tabRatio="805" activeTab="2" xr2:uid="{C7685DFB-2553-4EEC-A838-A9DF19EBEE50}"/>
  </bookViews>
  <sheets>
    <sheet name="מחוון" sheetId="22" r:id="rId1"/>
    <sheet name="קריטריונים" sheetId="16" r:id="rId2"/>
    <sheet name="סיכום הצעות" sheetId="2" r:id="rId3"/>
  </sheets>
  <definedNames>
    <definedName name="_xlnm.Print_Area" localSheetId="0">מחוון!$A$1:$I$38</definedName>
    <definedName name="_xlnm.Print_Area" localSheetId="2">'סיכום הצעות'!$A$1:$K$30</definedName>
    <definedName name="_xlnm.Print_Area" localSheetId="1">קריטריונים!$A$1:$M$19</definedName>
    <definedName name="_xlnm.Print_Titles" localSheetId="0">מחוון!$1:$3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22" l="1"/>
  <c r="F9" i="22"/>
  <c r="F5" i="22"/>
  <c r="B5" i="16" l="1"/>
  <c r="F16" i="22"/>
  <c r="H16" i="22" s="1"/>
  <c r="F17" i="22"/>
  <c r="F15" i="22"/>
  <c r="H15" i="22" s="1"/>
  <c r="C2" i="2"/>
  <c r="J5" i="22"/>
  <c r="E11" i="22"/>
  <c r="E28" i="22"/>
  <c r="E23" i="22"/>
  <c r="J18" i="22"/>
  <c r="D11" i="16"/>
  <c r="H17" i="22"/>
  <c r="E6" i="22"/>
  <c r="K3" i="22"/>
  <c r="G7" i="2"/>
  <c r="H20" i="2"/>
  <c r="C25" i="2"/>
  <c r="D6" i="16"/>
  <c r="D8" i="16"/>
  <c r="J15" i="22" l="1"/>
</calcChain>
</file>

<file path=xl/sharedStrings.xml><?xml version="1.0" encoding="utf-8"?>
<sst xmlns="http://schemas.openxmlformats.org/spreadsheetml/2006/main" count="175" uniqueCount="113">
  <si>
    <t>דף:</t>
  </si>
  <si>
    <t>מתוך:</t>
  </si>
  <si>
    <t>פרוט הנושא</t>
  </si>
  <si>
    <t>משקל</t>
  </si>
  <si>
    <t>יחסי</t>
  </si>
  <si>
    <t>הצעה:</t>
  </si>
  <si>
    <t>ערך</t>
  </si>
  <si>
    <t>ציון</t>
  </si>
  <si>
    <t>הערות</t>
  </si>
  <si>
    <t>ציון משוקלל לנושא</t>
  </si>
  <si>
    <t>מספר</t>
  </si>
  <si>
    <t>שם המציע</t>
  </si>
  <si>
    <t>הקריטריון</t>
  </si>
  <si>
    <t>משקל יחסי =&gt;</t>
  </si>
  <si>
    <t>ציון מוחלט =&gt;</t>
  </si>
  <si>
    <t>ציון יחסי  =&gt;&gt;</t>
  </si>
  <si>
    <t>סה"כ</t>
  </si>
  <si>
    <t>הערכה כוללת</t>
  </si>
  <si>
    <t>משרד החינוך</t>
  </si>
  <si>
    <r>
      <t xml:space="preserve">ציון </t>
    </r>
    <r>
      <rPr>
        <sz val="9"/>
        <rFont val="Arial"/>
        <family val="2"/>
        <charset val="177"/>
      </rPr>
      <t>1-10</t>
    </r>
  </si>
  <si>
    <t>מכרז מס':</t>
  </si>
  <si>
    <t>קוד מכרז:</t>
  </si>
  <si>
    <t>תאריך עדכון:</t>
  </si>
  <si>
    <t>סה"כ הצעת המחיר ללא מע"מ</t>
  </si>
  <si>
    <t>סה"כ הצעת המחיר כולל מע"מ</t>
  </si>
  <si>
    <t>המשרד</t>
  </si>
  <si>
    <t>ציון מעבר מציון כולל של סעיפי האיכות לציון המחיר</t>
  </si>
  <si>
    <t>היחידה</t>
  </si>
  <si>
    <t xml:space="preserve">משרד החינוך </t>
  </si>
  <si>
    <t>סה"כ משקל סעיפי איכות:</t>
  </si>
  <si>
    <t>משקל מחיר:</t>
  </si>
  <si>
    <t>משקל סעיפי האיכות</t>
  </si>
  <si>
    <t>משקל  מחיר</t>
  </si>
  <si>
    <t>חוות דעת</t>
  </si>
  <si>
    <t>ניסיון של מנהל הפרויקט</t>
  </si>
  <si>
    <t xml:space="preserve">ציון מינימום נדרש בכל אחד מסעיפי האיכות בפני עצמו הינו </t>
  </si>
  <si>
    <t>חוות דעת על המציע</t>
  </si>
  <si>
    <t>צוות המציע</t>
  </si>
  <si>
    <t>נסיון הגוף המציע</t>
  </si>
  <si>
    <t>מנהל הפרויקט</t>
  </si>
  <si>
    <t>ציון סעיפי האיכות</t>
  </si>
  <si>
    <t>מחיר משוקלל</t>
  </si>
  <si>
    <t>ציון המחיר</t>
  </si>
  <si>
    <t>ציון כולל</t>
  </si>
  <si>
    <t>דירוג יחסי</t>
  </si>
  <si>
    <t>מס' מציע: ______________________</t>
  </si>
  <si>
    <t>סעיף ראשי</t>
  </si>
  <si>
    <t>סעיף משנה</t>
  </si>
  <si>
    <t>מרכיב ציון</t>
  </si>
  <si>
    <t>היקף שהוצג</t>
  </si>
  <si>
    <t>ציון משוקלל לסעיף</t>
  </si>
  <si>
    <t>ניסיון המציע</t>
  </si>
  <si>
    <t>ציון 1 - 10</t>
  </si>
  <si>
    <t>שם וחתימה</t>
  </si>
  <si>
    <t>ההיקף הנדרש</t>
  </si>
  <si>
    <t>מנהל הפרוייקט</t>
  </si>
  <si>
    <t>עפ"י היקפים מינימליים נדרשים</t>
  </si>
  <si>
    <t>עפ"י המחוון</t>
  </si>
  <si>
    <t>פסול</t>
  </si>
  <si>
    <t>יחידת חישוב</t>
  </si>
  <si>
    <t>כמות</t>
  </si>
  <si>
    <t>יחידת ספירה</t>
  </si>
  <si>
    <t>נסיון המציע</t>
  </si>
  <si>
    <t>הצעת המחיר</t>
  </si>
  <si>
    <t>הערה : בכל הקשור לתנאי סף - אם פסול באחד הפרטים ההצעה תפסל על הסף ולא ייערך שיקלול של המרכיבים האחרים</t>
  </si>
  <si>
    <t>מינ'</t>
  </si>
  <si>
    <t>מקס'</t>
  </si>
  <si>
    <t>הפרש</t>
  </si>
  <si>
    <t>חוות דעת מס' 1</t>
  </si>
  <si>
    <t>חוות דעת מס' 2</t>
  </si>
  <si>
    <t>חוות דעת מס' 3</t>
  </si>
  <si>
    <t>ציון סופי משוקלל</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</si>
  <si>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</si>
  <si>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r>
      <t xml:space="preserve">חוות דעת שנלקחה מאנשי הקשר כפי שמפורט בטופס בדיקת ההצעות </t>
    </r>
    <r>
      <rPr>
        <b/>
        <sz val="11"/>
        <rFont val="Arial"/>
        <family val="2"/>
      </rPr>
      <t>(*)</t>
    </r>
  </si>
  <si>
    <t>פרוייקטים העומדים בתנאי הסף שבוצעו בחמש השנים האחרונות</t>
  </si>
  <si>
    <t>פחות מ- 2</t>
  </si>
  <si>
    <t>לכל פרוייקט +1.00</t>
  </si>
  <si>
    <t>4 עד 5</t>
  </si>
  <si>
    <t>היקף התקשרות בפרוייקטים העומדים בתנאי הסף</t>
  </si>
  <si>
    <t>פחות מ-10 מיליון ₪</t>
  </si>
  <si>
    <t>10 מיליון ₪</t>
  </si>
  <si>
    <t xml:space="preserve">10 - 20 מיליון ₪ </t>
  </si>
  <si>
    <t>20 - 30 מיליון ₪</t>
  </si>
  <si>
    <t>30 מיליון ₪ ומעלה</t>
  </si>
  <si>
    <t>ניסיון בביצוע פרוייקטים של בקרה</t>
  </si>
  <si>
    <t>השכלה</t>
  </si>
  <si>
    <t>תואר ראשון/תעודת הנדסאי/טכנאי מוסמך</t>
  </si>
  <si>
    <t>תואר שני</t>
  </si>
  <si>
    <t>תואר שלישי</t>
  </si>
  <si>
    <t>הכשרה רלבנטית נוספת</t>
  </si>
  <si>
    <t>מספר פרוייקטים שנוהלו על ידי מנהל הפרוייקט המוצע העומדים בתקנות</t>
  </si>
  <si>
    <t>פחות מ- 1 פרוייקט</t>
  </si>
  <si>
    <t>1 פרוייקט</t>
  </si>
  <si>
    <t>2 פרוייקטים</t>
  </si>
  <si>
    <t>3 פרוייקטים ומעלה</t>
  </si>
  <si>
    <t>היקף התקשרות בפרוייקטים העומדים בתקנות</t>
  </si>
  <si>
    <t xml:space="preserve">פחות מ- 2 מיליון ₪ </t>
  </si>
  <si>
    <t xml:space="preserve">2 - 3 מיליון ₪ </t>
  </si>
  <si>
    <t xml:space="preserve">3 - 4 מיליון ₪ </t>
  </si>
  <si>
    <t xml:space="preserve">4 - 5 מיליון ₪ </t>
  </si>
  <si>
    <t>5 מיליון ₪ ומעלה</t>
  </si>
  <si>
    <t>הכשרת מנהל הפרוייקט</t>
  </si>
  <si>
    <t>שעות</t>
  </si>
  <si>
    <t>שעות בודקים</t>
  </si>
  <si>
    <t>מומחי מצלמות</t>
  </si>
  <si>
    <t>מומחים פדגוגיים</t>
  </si>
  <si>
    <t>מלווי שותפויות במחוזות</t>
  </si>
  <si>
    <t>12/5.2026</t>
  </si>
  <si>
    <t>6 פרוייקטים ומעלה</t>
  </si>
  <si>
    <t>היקף התקשרות בפרוייקטים בהיקף של 2.5 מיליון ₪ ומעלה בחמש השנים האחרונות</t>
  </si>
  <si>
    <t>נקודה עבור כל 2.5 מיליון ₪ בפרוייקט</t>
  </si>
  <si>
    <t xml:space="preserve">2.5 - 25 מיליון ₪ </t>
  </si>
  <si>
    <r>
      <t xml:space="preserve">הנושא: </t>
    </r>
    <r>
      <rPr>
        <strike/>
        <sz val="12"/>
        <rFont val="David"/>
        <family val="2"/>
      </rPr>
      <t xml:space="preserve">מתן שירותי עזר לפיקוח על מעונות יום לפעוטות  </t>
    </r>
    <r>
      <rPr>
        <sz val="12"/>
        <rFont val="David"/>
        <family val="2"/>
      </rPr>
      <t>לשירותי בדיקות עזר וחוות דעת מומחים לפי חוק הפיקוח על מעונות יום לפעוטות, ושירותי ליווי שותפויות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</si>
</sst>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charset val="177"/>
    </font>
    <font>
      <sz val="10"/>
      <name val="Arial"/>
      <family val="2"/>
    </font>
    <font>
      <sz val="9"/>
      <name val="Arial"/>
      <family val="2"/>
      <charset val="177"/>
    </font>
    <font>
      <sz val="8"/>
      <name val="Arial"/>
      <family val="2"/>
      <charset val="177"/>
    </font>
    <font>
      <b/>
      <sz val="10"/>
      <name val="Arial"/>
      <family val="2"/>
      <charset val="177"/>
    </font>
    <font>
      <b/>
      <sz val="11"/>
      <name val="Arial"/>
      <family val="2"/>
      <charset val="177"/>
    </font>
    <font>
      <b/>
      <sz val="9"/>
      <name val="Arial"/>
      <family val="2"/>
      <charset val="177"/>
    </font>
    <font>
      <sz val="11"/>
      <name val="Arial"/>
      <family val="2"/>
      <charset val="177"/>
    </font>
    <font>
      <sz val="10"/>
      <name val="Arial"/>
      <family val="2"/>
      <charset val="177"/>
    </font>
    <font>
      <b/>
      <sz val="14"/>
      <name val="David"/>
      <family val="2"/>
      <charset val="177"/>
    </font>
    <font>
      <b/>
      <sz val="12"/>
      <name val="David"/>
      <family val="2"/>
      <charset val="177"/>
    </font>
    <font>
      <sz val="11"/>
      <name val="David"/>
      <family val="2"/>
      <charset val="177"/>
    </font>
    <font>
      <sz val="10"/>
      <name val="David"/>
      <family val="2"/>
      <charset val="177"/>
    </font>
    <font>
      <sz val="9"/>
      <name val="David"/>
      <family val="2"/>
      <charset val="177"/>
    </font>
    <font>
      <b/>
      <sz val="9"/>
      <name val="David"/>
      <family val="2"/>
      <charset val="177"/>
    </font>
    <font>
      <sz val="72"/>
      <name val="David"/>
      <family val="2"/>
      <charset val="177"/>
    </font>
    <font>
      <b/>
      <sz val="10"/>
      <name val="David"/>
      <family val="2"/>
      <charset val="177"/>
    </font>
    <font>
      <b/>
      <sz val="11"/>
      <name val="David"/>
      <family val="2"/>
      <charset val="177"/>
    </font>
    <font>
      <b/>
      <sz val="8"/>
      <name val="Arial"/>
      <family val="2"/>
      <charset val="177"/>
    </font>
    <font>
      <sz val="9"/>
      <name val="Arial"/>
      <family val="2"/>
    </font>
    <font>
      <b/>
      <sz val="10"/>
      <name val="Arial"/>
      <family val="2"/>
    </font>
    <font>
      <b/>
      <u/>
      <sz val="12"/>
      <name val="Arial"/>
      <family val="2"/>
    </font>
    <font>
      <b/>
      <sz val="12"/>
      <name val="Arial"/>
      <family val="2"/>
    </font>
    <font>
      <b/>
      <sz val="9"/>
      <name val="Arial"/>
      <family val="2"/>
    </font>
    <font>
      <b/>
      <i/>
      <sz val="10"/>
      <name val="Arial"/>
      <family val="2"/>
    </font>
    <font>
      <sz val="8"/>
      <name val="Arial"/>
      <family val="2"/>
    </font>
    <font>
      <b/>
      <sz val="13"/>
      <name val="Arial"/>
      <family val="2"/>
    </font>
    <font>
      <b/>
      <sz val="11"/>
      <name val="Arial"/>
      <family val="2"/>
    </font>
    <font>
      <sz val="11"/>
      <name val="Arial"/>
      <family val="2"/>
    </font>
    <font>
      <sz val="10"/>
      <name val="Arial"/>
      <family val="2"/>
    </font>
    <font>
      <b/>
      <sz val="9"/>
      <name val="David"/>
      <family val="2"/>
      <charset val="177"/>
    </font>
    <font>
      <sz val="9"/>
      <name val="David"/>
      <family val="2"/>
      <charset val="177"/>
    </font>
    <font>
      <b/>
      <i/>
      <sz val="11"/>
      <name val="David"/>
      <family val="2"/>
      <charset val="177"/>
    </font>
    <font>
      <b/>
      <sz val="14"/>
      <name val="David"/>
      <family val="2"/>
    </font>
    <font>
      <sz val="12"/>
      <name val="David"/>
      <family val="2"/>
    </font>
    <font>
      <strike/>
      <sz val="12"/>
      <name val="David"/>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91">
    <border>
      <left/>
      <right/>
      <top/>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double">
        <color indexed="64"/>
      </bottom>
      <diagonal/>
    </border>
    <border>
      <left/>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diagonal/>
    </border>
    <border>
      <left style="thin">
        <color indexed="64"/>
      </left>
      <right/>
      <top/>
      <bottom/>
      <diagonal/>
    </border>
    <border>
      <left/>
      <right style="double">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double">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29" fillId="0" borderId="0"/>
    <xf numFmtId="9" fontId="1" fillId="0" borderId="0" applyFont="0" applyFill="0" applyBorder="0" applyAlignment="0" applyProtection="0"/>
  </cellStyleXfs>
  <cellXfs count="280">
    <xf numFmtId="0" fontId="0" fillId="0" borderId="0" xfId="0"/>
    <xf numFmtId="9" fontId="6" fillId="0" borderId="1"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3" fillId="0" borderId="1" xfId="0" applyFont="1" applyBorder="1" applyAlignment="1">
      <alignment horizontal="center" vertical="center"/>
    </xf>
    <xf numFmtId="9" fontId="5" fillId="0" borderId="4" xfId="0" applyNumberFormat="1" applyFont="1" applyBorder="1" applyAlignment="1">
      <alignment horizontal="centerContinuous" vertical="center"/>
    </xf>
    <xf numFmtId="0" fontId="10" fillId="0" borderId="5" xfId="0" applyFont="1" applyBorder="1" applyAlignment="1">
      <alignment horizontal="centerContinuous" vertical="center" readingOrder="2"/>
    </xf>
    <xf numFmtId="0" fontId="9" fillId="0" borderId="6" xfId="0" applyFont="1" applyBorder="1" applyAlignment="1">
      <alignment horizontal="center" vertical="center" readingOrder="2"/>
    </xf>
    <xf numFmtId="0" fontId="12" fillId="0" borderId="0" xfId="0" applyFont="1" applyAlignment="1">
      <alignment readingOrder="2"/>
    </xf>
    <xf numFmtId="0" fontId="10" fillId="0" borderId="1" xfId="0" applyFont="1" applyBorder="1" applyAlignment="1">
      <alignment horizontal="center" vertical="center" readingOrder="2"/>
    </xf>
    <xf numFmtId="0" fontId="12" fillId="0" borderId="0" xfId="0" applyFont="1" applyAlignment="1">
      <alignment horizontal="center" readingOrder="2"/>
    </xf>
    <xf numFmtId="0" fontId="12" fillId="0" borderId="0" xfId="0" applyFont="1"/>
    <xf numFmtId="0" fontId="11" fillId="0" borderId="7" xfId="0" applyFont="1" applyBorder="1" applyAlignment="1">
      <alignment horizontal="centerContinuous" vertical="center"/>
    </xf>
    <xf numFmtId="0" fontId="11" fillId="0" borderId="0" xfId="0" applyFont="1" applyAlignment="1">
      <alignment horizontal="centerContinuous" vertical="center"/>
    </xf>
    <xf numFmtId="0" fontId="11" fillId="0" borderId="8" xfId="0" applyFont="1" applyBorder="1" applyAlignment="1">
      <alignment horizontal="centerContinuous" vertical="center"/>
    </xf>
    <xf numFmtId="0" fontId="11" fillId="0" borderId="0" xfId="0" applyFont="1"/>
    <xf numFmtId="0" fontId="11" fillId="0" borderId="9" xfId="0" applyFont="1" applyBorder="1" applyAlignment="1">
      <alignment horizontal="center" vertical="center"/>
    </xf>
    <xf numFmtId="0" fontId="12" fillId="0" borderId="10" xfId="0" applyFont="1" applyBorder="1"/>
    <xf numFmtId="0" fontId="12" fillId="0" borderId="11" xfId="0" applyFont="1" applyBorder="1"/>
    <xf numFmtId="0" fontId="12" fillId="0" borderId="12" xfId="0" applyFont="1" applyBorder="1"/>
    <xf numFmtId="0" fontId="12" fillId="0" borderId="5" xfId="0" applyFont="1" applyBorder="1"/>
    <xf numFmtId="0" fontId="12" fillId="0" borderId="6" xfId="0" applyFont="1" applyBorder="1"/>
    <xf numFmtId="0" fontId="12" fillId="0" borderId="4" xfId="0" applyFont="1" applyBorder="1"/>
    <xf numFmtId="0" fontId="12" fillId="0" borderId="7" xfId="0" applyFont="1" applyBorder="1"/>
    <xf numFmtId="9" fontId="16" fillId="0" borderId="0" xfId="0" applyNumberFormat="1" applyFont="1" applyAlignment="1">
      <alignment horizontal="center"/>
    </xf>
    <xf numFmtId="0" fontId="12" fillId="0" borderId="13" xfId="0" applyFont="1" applyBorder="1"/>
    <xf numFmtId="0" fontId="12" fillId="0" borderId="1" xfId="0" applyFont="1" applyBorder="1"/>
    <xf numFmtId="0" fontId="12" fillId="0" borderId="14" xfId="0" applyFont="1" applyBorder="1"/>
    <xf numFmtId="0" fontId="8" fillId="0" borderId="11"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2" xfId="0" applyFont="1" applyBorder="1"/>
    <xf numFmtId="0" fontId="8" fillId="0" borderId="17" xfId="0" applyFont="1" applyBorder="1"/>
    <xf numFmtId="0" fontId="17" fillId="0" borderId="18" xfId="0" applyFont="1" applyBorder="1" applyAlignment="1">
      <alignment horizontal="center" vertical="center" readingOrder="2"/>
    </xf>
    <xf numFmtId="0" fontId="17" fillId="0" borderId="5" xfId="0" applyFont="1" applyBorder="1" applyAlignment="1">
      <alignment vertical="center"/>
    </xf>
    <xf numFmtId="0" fontId="5" fillId="0" borderId="4" xfId="0" applyFont="1" applyBorder="1" applyAlignment="1">
      <alignment vertical="center"/>
    </xf>
    <xf numFmtId="0" fontId="14" fillId="0" borderId="6" xfId="0" applyFont="1" applyBorder="1" applyAlignment="1">
      <alignment vertical="center"/>
    </xf>
    <xf numFmtId="0" fontId="18" fillId="0" borderId="4" xfId="0" applyFont="1" applyBorder="1" applyAlignment="1">
      <alignment vertical="center"/>
    </xf>
    <xf numFmtId="0" fontId="17" fillId="0" borderId="13" xfId="0" applyFont="1" applyBorder="1" applyAlignment="1">
      <alignment vertical="center"/>
    </xf>
    <xf numFmtId="0" fontId="5" fillId="0" borderId="14" xfId="0" applyFont="1" applyBorder="1" applyAlignment="1">
      <alignment vertical="center"/>
    </xf>
    <xf numFmtId="0" fontId="14" fillId="0" borderId="13" xfId="0" applyFont="1" applyBorder="1" applyAlignment="1">
      <alignment vertical="center"/>
    </xf>
    <xf numFmtId="22" fontId="4" fillId="0" borderId="14" xfId="0" applyNumberFormat="1" applyFont="1" applyBorder="1" applyAlignment="1">
      <alignment horizontal="center" vertical="center"/>
    </xf>
    <xf numFmtId="0" fontId="17" fillId="0" borderId="13" xfId="0" applyFont="1" applyBorder="1" applyAlignment="1">
      <alignment horizontal="center" vertical="center" readingOrder="2"/>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16" fillId="0" borderId="9" xfId="0" applyFont="1" applyBorder="1" applyAlignment="1">
      <alignment horizontal="center" vertical="center" readingOrder="2"/>
    </xf>
    <xf numFmtId="3" fontId="8" fillId="0" borderId="19" xfId="0" applyNumberFormat="1" applyFont="1" applyBorder="1" applyAlignment="1">
      <alignment horizontal="center"/>
    </xf>
    <xf numFmtId="0" fontId="10" fillId="0" borderId="0" xfId="0" applyFont="1"/>
    <xf numFmtId="0" fontId="17" fillId="0" borderId="0" xfId="0" applyFont="1" applyAlignment="1">
      <alignment horizontal="center" vertical="center"/>
    </xf>
    <xf numFmtId="9" fontId="17" fillId="0" borderId="0" xfId="0" applyNumberFormat="1" applyFont="1" applyAlignment="1">
      <alignment horizontal="center" vertical="center"/>
    </xf>
    <xf numFmtId="0" fontId="17" fillId="0" borderId="0" xfId="0" applyFont="1" applyAlignment="1">
      <alignment horizontal="right" vertical="center"/>
    </xf>
    <xf numFmtId="0" fontId="17" fillId="0" borderId="0" xfId="0" applyFont="1" applyAlignment="1">
      <alignment horizontal="right" vertical="center" wrapText="1"/>
    </xf>
    <xf numFmtId="0" fontId="11" fillId="0" borderId="4" xfId="0" applyFont="1" applyBorder="1" applyAlignment="1">
      <alignment horizontal="center" vertical="center" wrapText="1" readingOrder="2"/>
    </xf>
    <xf numFmtId="0" fontId="11" fillId="0" borderId="20" xfId="0" applyFont="1" applyBorder="1" applyAlignment="1">
      <alignment horizontal="center" vertical="center" wrapText="1" readingOrder="2"/>
    </xf>
    <xf numFmtId="0" fontId="12" fillId="0" borderId="0" xfId="0" applyFont="1" applyAlignment="1">
      <alignment horizontal="center" vertical="center" wrapText="1" readingOrder="2"/>
    </xf>
    <xf numFmtId="0" fontId="11" fillId="0" borderId="14"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21" xfId="0" applyFont="1" applyBorder="1" applyAlignment="1">
      <alignment horizontal="center" vertical="center" wrapText="1" readingOrder="2"/>
    </xf>
    <xf numFmtId="0" fontId="15" fillId="0" borderId="0" xfId="0" applyFont="1" applyAlignment="1">
      <alignment horizontal="center" vertical="center" wrapText="1" readingOrder="2"/>
    </xf>
    <xf numFmtId="0" fontId="13" fillId="0" borderId="22" xfId="0" applyFont="1" applyBorder="1" applyAlignment="1">
      <alignment horizontal="center" vertical="center" wrapText="1" readingOrder="2"/>
    </xf>
    <xf numFmtId="9" fontId="2" fillId="0" borderId="23" xfId="0" applyNumberFormat="1" applyFont="1" applyBorder="1" applyAlignment="1">
      <alignment horizontal="center" vertical="center" wrapText="1" readingOrder="2"/>
    </xf>
    <xf numFmtId="9" fontId="2" fillId="0" borderId="24" xfId="0" applyNumberFormat="1" applyFont="1" applyBorder="1" applyAlignment="1">
      <alignment horizontal="center" vertical="center" wrapText="1" readingOrder="2"/>
    </xf>
    <xf numFmtId="0" fontId="14" fillId="0" borderId="24" xfId="0" applyFont="1" applyBorder="1" applyAlignment="1">
      <alignment horizontal="center" vertical="center" wrapText="1" readingOrder="2"/>
    </xf>
    <xf numFmtId="0" fontId="14" fillId="0" borderId="25" xfId="0" applyFont="1" applyBorder="1" applyAlignment="1">
      <alignment horizontal="center" vertical="center" wrapText="1" readingOrder="2"/>
    </xf>
    <xf numFmtId="0" fontId="14" fillId="0" borderId="6" xfId="0" applyFont="1" applyBorder="1" applyAlignment="1">
      <alignment horizontal="left" vertical="center"/>
    </xf>
    <xf numFmtId="0" fontId="14" fillId="0" borderId="1" xfId="0" applyFont="1" applyBorder="1" applyAlignment="1">
      <alignment horizontal="left" vertical="center"/>
    </xf>
    <xf numFmtId="4" fontId="19" fillId="0" borderId="20" xfId="0" applyNumberFormat="1" applyFont="1" applyBorder="1" applyAlignment="1">
      <alignment horizontal="center" vertical="center" wrapText="1" readingOrder="2"/>
    </xf>
    <xf numFmtId="4" fontId="19" fillId="0" borderId="26" xfId="0" applyNumberFormat="1" applyFont="1" applyBorder="1" applyAlignment="1">
      <alignment horizontal="center" vertical="center" wrapText="1" readingOrder="2"/>
    </xf>
    <xf numFmtId="4" fontId="19" fillId="0" borderId="27" xfId="0" applyNumberFormat="1" applyFont="1" applyBorder="1" applyAlignment="1">
      <alignment horizontal="center" vertical="center" wrapText="1" readingOrder="2"/>
    </xf>
    <xf numFmtId="4" fontId="19" fillId="0" borderId="0" xfId="0" applyNumberFormat="1" applyFont="1" applyAlignment="1">
      <alignment horizontal="center" vertical="center" wrapText="1" readingOrder="2"/>
    </xf>
    <xf numFmtId="4" fontId="19" fillId="0" borderId="28" xfId="0" applyNumberFormat="1" applyFont="1" applyBorder="1" applyAlignment="1">
      <alignment horizontal="center" vertical="center" wrapText="1" readingOrder="2"/>
    </xf>
    <xf numFmtId="3" fontId="23" fillId="0" borderId="24" xfId="0" applyNumberFormat="1" applyFont="1" applyBorder="1" applyAlignment="1">
      <alignment horizontal="center" vertical="center" wrapText="1" readingOrder="2"/>
    </xf>
    <xf numFmtId="3" fontId="23" fillId="0" borderId="25" xfId="0" applyNumberFormat="1" applyFont="1" applyBorder="1" applyAlignment="1">
      <alignment horizontal="center" vertical="center" wrapText="1" readingOrder="2"/>
    </xf>
    <xf numFmtId="4" fontId="23" fillId="0" borderId="20" xfId="0" applyNumberFormat="1" applyFont="1" applyBorder="1" applyAlignment="1">
      <alignment horizontal="center" vertical="center" wrapText="1" readingOrder="2"/>
    </xf>
    <xf numFmtId="4" fontId="23" fillId="0" borderId="27" xfId="0" applyNumberFormat="1" applyFont="1" applyBorder="1" applyAlignment="1">
      <alignment horizontal="center" vertical="center" wrapText="1" readingOrder="2"/>
    </xf>
    <xf numFmtId="4" fontId="23" fillId="0" borderId="28" xfId="0" applyNumberFormat="1" applyFont="1" applyBorder="1" applyAlignment="1">
      <alignment horizontal="center" vertical="center" wrapText="1" readingOrder="2"/>
    </xf>
    <xf numFmtId="0" fontId="0" fillId="0" borderId="0" xfId="0" applyAlignment="1">
      <alignment horizontal="center" vertical="center"/>
    </xf>
    <xf numFmtId="0" fontId="5" fillId="0" borderId="23" xfId="0" applyFont="1" applyBorder="1" applyAlignment="1">
      <alignment horizontal="center" vertical="center" wrapText="1" readingOrder="2"/>
    </xf>
    <xf numFmtId="9" fontId="2" fillId="0" borderId="10" xfId="0" applyNumberFormat="1" applyFont="1" applyBorder="1" applyAlignment="1">
      <alignment horizontal="center" vertical="center" wrapText="1" readingOrder="2"/>
    </xf>
    <xf numFmtId="4" fontId="19" fillId="0" borderId="29" xfId="0" applyNumberFormat="1" applyFont="1" applyBorder="1" applyAlignment="1">
      <alignment horizontal="center" vertical="center" wrapText="1" readingOrder="2"/>
    </xf>
    <xf numFmtId="0" fontId="12" fillId="0" borderId="30" xfId="0" applyFont="1" applyBorder="1" applyAlignment="1">
      <alignment horizontal="center" vertical="center" wrapText="1" readingOrder="2"/>
    </xf>
    <xf numFmtId="9" fontId="19" fillId="0" borderId="10" xfId="0" applyNumberFormat="1" applyFont="1" applyBorder="1" applyAlignment="1">
      <alignment horizontal="center" vertical="center" wrapText="1" readingOrder="2"/>
    </xf>
    <xf numFmtId="0" fontId="14" fillId="0" borderId="31" xfId="0" applyFont="1" applyBorder="1" applyAlignment="1">
      <alignment horizontal="center" vertical="center" wrapText="1" readingOrder="2"/>
    </xf>
    <xf numFmtId="3" fontId="23" fillId="0" borderId="31" xfId="0" applyNumberFormat="1" applyFont="1" applyBorder="1" applyAlignment="1">
      <alignment horizontal="center" vertical="center" wrapText="1" readingOrder="2"/>
    </xf>
    <xf numFmtId="4" fontId="23" fillId="0" borderId="32" xfId="0" applyNumberFormat="1" applyFont="1" applyBorder="1" applyAlignment="1">
      <alignment horizontal="center" vertical="center" wrapText="1" readingOrder="2"/>
    </xf>
    <xf numFmtId="4" fontId="23" fillId="0" borderId="33" xfId="0" applyNumberFormat="1" applyFont="1" applyBorder="1" applyAlignment="1">
      <alignment horizontal="center" vertical="center" wrapText="1" readingOrder="2"/>
    </xf>
    <xf numFmtId="0" fontId="17" fillId="2" borderId="34" xfId="0" applyFont="1" applyFill="1" applyBorder="1" applyAlignment="1">
      <alignment horizontal="center" vertical="center" wrapText="1" readingOrder="2"/>
    </xf>
    <xf numFmtId="0" fontId="14" fillId="2" borderId="35" xfId="0" applyFont="1" applyFill="1" applyBorder="1" applyAlignment="1">
      <alignment horizontal="center" vertical="center" wrapText="1" readingOrder="2"/>
    </xf>
    <xf numFmtId="9" fontId="6" fillId="2" borderId="36" xfId="0" applyNumberFormat="1" applyFont="1" applyFill="1" applyBorder="1" applyAlignment="1">
      <alignment horizontal="center" vertical="center" wrapText="1" readingOrder="2"/>
    </xf>
    <xf numFmtId="4" fontId="23" fillId="2" borderId="37" xfId="0" applyNumberFormat="1" applyFont="1" applyFill="1" applyBorder="1" applyAlignment="1">
      <alignment horizontal="center" vertical="center" wrapText="1" readingOrder="2"/>
    </xf>
    <xf numFmtId="4" fontId="23" fillId="2" borderId="38" xfId="0" applyNumberFormat="1" applyFont="1" applyFill="1" applyBorder="1" applyAlignment="1">
      <alignment horizontal="center" vertical="center" wrapText="1" readingOrder="2"/>
    </xf>
    <xf numFmtId="0" fontId="14" fillId="2" borderId="36" xfId="0" applyFont="1" applyFill="1" applyBorder="1" applyAlignment="1">
      <alignment horizontal="center" vertical="center" wrapText="1" readingOrder="2"/>
    </xf>
    <xf numFmtId="3" fontId="6" fillId="2" borderId="36" xfId="0" applyNumberFormat="1" applyFont="1" applyFill="1" applyBorder="1" applyAlignment="1">
      <alignment horizontal="center" vertical="center" wrapText="1" readingOrder="2"/>
    </xf>
    <xf numFmtId="3" fontId="6" fillId="2" borderId="37" xfId="0" applyNumberFormat="1" applyFont="1" applyFill="1" applyBorder="1" applyAlignment="1">
      <alignment horizontal="center" vertical="center" wrapText="1" readingOrder="2"/>
    </xf>
    <xf numFmtId="4" fontId="23" fillId="2" borderId="39" xfId="0" applyNumberFormat="1" applyFont="1" applyFill="1" applyBorder="1" applyAlignment="1">
      <alignment horizontal="center" vertical="center" wrapText="1" readingOrder="2"/>
    </xf>
    <xf numFmtId="2" fontId="12" fillId="0" borderId="40" xfId="0" applyNumberFormat="1" applyFont="1" applyBorder="1" applyAlignment="1">
      <alignment horizontal="center" vertical="center" wrapText="1"/>
    </xf>
    <xf numFmtId="2" fontId="8" fillId="0" borderId="0" xfId="0" applyNumberFormat="1" applyFont="1" applyAlignment="1">
      <alignment horizontal="center" vertical="center" wrapText="1"/>
    </xf>
    <xf numFmtId="2" fontId="8" fillId="0" borderId="41" xfId="0" applyNumberFormat="1" applyFont="1" applyBorder="1" applyAlignment="1">
      <alignment horizontal="center" vertical="center" wrapText="1"/>
    </xf>
    <xf numFmtId="2" fontId="8" fillId="0" borderId="30" xfId="0" applyNumberFormat="1"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42" xfId="0" applyNumberFormat="1" applyFont="1" applyBorder="1" applyAlignment="1">
      <alignment horizontal="center" vertical="center" wrapText="1"/>
    </xf>
    <xf numFmtId="0" fontId="12" fillId="0" borderId="40" xfId="0"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1" fontId="13" fillId="0" borderId="44" xfId="0" applyNumberFormat="1" applyFont="1" applyBorder="1" applyAlignment="1">
      <alignment horizontal="center" vertical="center" wrapText="1" readingOrder="2"/>
    </xf>
    <xf numFmtId="3" fontId="0" fillId="0" borderId="0" xfId="0" applyNumberFormat="1"/>
    <xf numFmtId="0" fontId="14" fillId="0" borderId="6" xfId="0" applyFont="1" applyBorder="1" applyAlignment="1">
      <alignment horizontal="right" vertical="center"/>
    </xf>
    <xf numFmtId="0" fontId="14" fillId="0" borderId="1" xfId="0" applyFont="1" applyBorder="1" applyAlignment="1">
      <alignment horizontal="right" vertical="center"/>
    </xf>
    <xf numFmtId="0" fontId="0" fillId="0" borderId="0" xfId="0" applyAlignment="1">
      <alignment horizontal="center"/>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48" xfId="0" applyFont="1" applyBorder="1" applyAlignment="1">
      <alignment horizontal="center" vertical="center" wrapText="1"/>
    </xf>
    <xf numFmtId="0" fontId="28" fillId="0" borderId="49" xfId="0" applyFont="1" applyBorder="1" applyAlignment="1">
      <alignment horizontal="center" vertical="center" wrapText="1" readingOrder="2"/>
    </xf>
    <xf numFmtId="0" fontId="28" fillId="0" borderId="50" xfId="0" applyFont="1" applyBorder="1" applyAlignment="1">
      <alignment horizontal="center" vertical="center" wrapText="1"/>
    </xf>
    <xf numFmtId="0" fontId="0" fillId="0" borderId="0" xfId="0" applyAlignment="1">
      <alignment vertical="center"/>
    </xf>
    <xf numFmtId="0" fontId="28" fillId="0" borderId="51" xfId="0" applyFont="1" applyBorder="1" applyAlignment="1">
      <alignment horizontal="center" vertical="center" wrapText="1" readingOrder="2"/>
    </xf>
    <xf numFmtId="0" fontId="28" fillId="0" borderId="52" xfId="0" applyFont="1" applyBorder="1" applyAlignment="1">
      <alignment horizontal="center" vertical="center" wrapText="1"/>
    </xf>
    <xf numFmtId="0" fontId="28" fillId="0" borderId="52" xfId="0" quotePrefix="1" applyFont="1" applyBorder="1" applyAlignment="1">
      <alignment horizontal="center" vertical="center" wrapText="1"/>
    </xf>
    <xf numFmtId="0" fontId="28" fillId="0" borderId="53" xfId="0" applyFont="1" applyBorder="1" applyAlignment="1">
      <alignment horizontal="center" vertical="center" wrapText="1" readingOrder="2"/>
    </xf>
    <xf numFmtId="0" fontId="28" fillId="0" borderId="54" xfId="0" applyFont="1" applyBorder="1" applyAlignment="1">
      <alignment horizontal="center" vertical="center" wrapText="1"/>
    </xf>
    <xf numFmtId="0" fontId="0" fillId="0" borderId="0" xfId="0" applyAlignment="1">
      <alignment horizontal="center" readingOrder="2"/>
    </xf>
    <xf numFmtId="0" fontId="0" fillId="0" borderId="20" xfId="0" applyBorder="1"/>
    <xf numFmtId="0" fontId="26" fillId="0" borderId="0" xfId="0" applyFont="1"/>
    <xf numFmtId="3" fontId="26" fillId="0" borderId="0" xfId="0" applyNumberFormat="1" applyFont="1"/>
    <xf numFmtId="3" fontId="27" fillId="0" borderId="48" xfId="0" applyNumberFormat="1" applyFont="1" applyBorder="1" applyAlignment="1">
      <alignment horizontal="center" vertical="center" wrapText="1"/>
    </xf>
    <xf numFmtId="3" fontId="0" fillId="0" borderId="0" xfId="0" applyNumberFormat="1" applyAlignment="1">
      <alignment horizontal="center" vertical="center"/>
    </xf>
    <xf numFmtId="0" fontId="30" fillId="0" borderId="23" xfId="0" applyFont="1" applyBorder="1" applyAlignment="1">
      <alignment horizontal="center" vertical="center" wrapText="1" readingOrder="2"/>
    </xf>
    <xf numFmtId="0" fontId="30" fillId="0" borderId="10" xfId="0" applyFont="1" applyBorder="1" applyAlignment="1">
      <alignment horizontal="center" vertical="center" wrapText="1" readingOrder="2"/>
    </xf>
    <xf numFmtId="0" fontId="30" fillId="0" borderId="24" xfId="0" applyFont="1" applyBorder="1" applyAlignment="1">
      <alignment horizontal="center" vertical="center" wrapText="1" readingOrder="2"/>
    </xf>
    <xf numFmtId="0" fontId="31" fillId="0" borderId="22" xfId="0" applyFont="1" applyBorder="1" applyAlignment="1">
      <alignment horizontal="center" vertical="center" wrapText="1" readingOrder="2"/>
    </xf>
    <xf numFmtId="0" fontId="27" fillId="0" borderId="56" xfId="0" applyFont="1" applyBorder="1" applyAlignment="1">
      <alignment horizontal="center" vertical="center" wrapText="1"/>
    </xf>
    <xf numFmtId="0" fontId="27" fillId="0" borderId="57" xfId="0" applyFont="1" applyBorder="1" applyAlignment="1">
      <alignment horizontal="center" vertical="center" wrapText="1"/>
    </xf>
    <xf numFmtId="3" fontId="27" fillId="0" borderId="58" xfId="0" applyNumberFormat="1" applyFont="1" applyBorder="1" applyAlignment="1">
      <alignment horizontal="center" vertical="center" wrapText="1"/>
    </xf>
    <xf numFmtId="0" fontId="27" fillId="0" borderId="58" xfId="0" applyFont="1" applyBorder="1" applyAlignment="1">
      <alignment horizontal="center" vertical="center" wrapText="1"/>
    </xf>
    <xf numFmtId="0" fontId="12" fillId="0" borderId="32" xfId="0" applyFont="1" applyBorder="1" applyAlignment="1">
      <alignment horizontal="center" vertical="center" wrapText="1" readingOrder="2"/>
    </xf>
    <xf numFmtId="0" fontId="12" fillId="0" borderId="27" xfId="0" applyFont="1" applyBorder="1" applyAlignment="1">
      <alignment horizontal="center" vertical="center" wrapText="1" readingOrder="2"/>
    </xf>
    <xf numFmtId="0" fontId="12" fillId="0" borderId="59" xfId="0" applyFont="1" applyBorder="1" applyAlignment="1">
      <alignment horizontal="center" vertical="center" wrapText="1" readingOrder="2"/>
    </xf>
    <xf numFmtId="0" fontId="17" fillId="2" borderId="38" xfId="0" applyFont="1" applyFill="1" applyBorder="1" applyAlignment="1">
      <alignment horizontal="center" vertical="center" wrapText="1" readingOrder="2"/>
    </xf>
    <xf numFmtId="0" fontId="29" fillId="0" borderId="60" xfId="0" applyFont="1" applyBorder="1" applyAlignment="1">
      <alignment horizontal="center" vertical="center"/>
    </xf>
    <xf numFmtId="0" fontId="0" fillId="0" borderId="60" xfId="0" applyBorder="1" applyAlignment="1">
      <alignment horizontal="center" vertical="center"/>
    </xf>
    <xf numFmtId="3" fontId="28" fillId="0" borderId="60" xfId="0" applyNumberFormat="1" applyFont="1" applyBorder="1" applyAlignment="1">
      <alignment horizontal="center" vertical="center" wrapText="1" readingOrder="2"/>
    </xf>
    <xf numFmtId="4" fontId="28" fillId="0" borderId="60" xfId="0" applyNumberFormat="1" applyFont="1" applyBorder="1" applyAlignment="1">
      <alignment horizontal="center" vertical="center" wrapText="1" readingOrder="2"/>
    </xf>
    <xf numFmtId="0" fontId="29" fillId="0" borderId="61" xfId="0" applyFont="1" applyBorder="1" applyAlignment="1">
      <alignment horizontal="center" vertical="center"/>
    </xf>
    <xf numFmtId="9" fontId="28" fillId="0" borderId="49" xfId="2" applyFont="1" applyFill="1" applyBorder="1" applyAlignment="1">
      <alignment horizontal="center" vertical="center" wrapText="1"/>
    </xf>
    <xf numFmtId="3" fontId="28" fillId="0" borderId="62" xfId="0" applyNumberFormat="1" applyFont="1" applyBorder="1" applyAlignment="1">
      <alignment horizontal="center" vertical="center" wrapText="1" readingOrder="2"/>
    </xf>
    <xf numFmtId="4" fontId="28" fillId="0" borderId="62" xfId="0" applyNumberFormat="1" applyFont="1" applyBorder="1" applyAlignment="1">
      <alignment horizontal="center" vertical="center" wrapText="1" readingOrder="2"/>
    </xf>
    <xf numFmtId="0" fontId="12" fillId="0" borderId="67" xfId="0" applyFont="1" applyBorder="1" applyAlignment="1">
      <alignment horizontal="center" vertical="center" wrapText="1" readingOrder="2"/>
    </xf>
    <xf numFmtId="4" fontId="28" fillId="0" borderId="41" xfId="0" applyNumberFormat="1" applyFont="1" applyBorder="1" applyAlignment="1">
      <alignment horizontal="center" vertical="center" wrapText="1" readingOrder="2"/>
    </xf>
    <xf numFmtId="3" fontId="28" fillId="0" borderId="41" xfId="0" applyNumberFormat="1" applyFont="1" applyBorder="1" applyAlignment="1">
      <alignment horizontal="center" vertical="center" wrapText="1" readingOrder="2"/>
    </xf>
    <xf numFmtId="9" fontId="28" fillId="0" borderId="66" xfId="2" applyFont="1" applyFill="1" applyBorder="1" applyAlignment="1">
      <alignment horizontal="center" vertical="center" wrapText="1"/>
    </xf>
    <xf numFmtId="0" fontId="28" fillId="0" borderId="60" xfId="0" applyFont="1" applyBorder="1" applyAlignment="1">
      <alignment horizontal="center" vertical="center" wrapText="1" readingOrder="2"/>
    </xf>
    <xf numFmtId="0" fontId="28" fillId="0" borderId="60" xfId="0" applyFont="1" applyBorder="1" applyAlignment="1">
      <alignment horizontal="center" vertical="center" wrapText="1"/>
    </xf>
    <xf numFmtId="0" fontId="28" fillId="0" borderId="60" xfId="0" quotePrefix="1" applyFont="1" applyBorder="1" applyAlignment="1">
      <alignment horizontal="center" vertical="center" wrapText="1"/>
    </xf>
    <xf numFmtId="17" fontId="28" fillId="0" borderId="60" xfId="0" applyNumberFormat="1" applyFont="1" applyBorder="1" applyAlignment="1">
      <alignment horizontal="center" vertical="center" wrapText="1" readingOrder="2"/>
    </xf>
    <xf numFmtId="2" fontId="28" fillId="0" borderId="51" xfId="0" applyNumberFormat="1" applyFont="1" applyBorder="1" applyAlignment="1">
      <alignment horizontal="center" vertical="center" wrapText="1" readingOrder="2"/>
    </xf>
    <xf numFmtId="0" fontId="28" fillId="0" borderId="89" xfId="0" applyFont="1" applyBorder="1" applyAlignment="1">
      <alignment horizontal="center" vertical="center" wrapText="1" readingOrder="2"/>
    </xf>
    <xf numFmtId="0" fontId="28" fillId="0" borderId="90" xfId="0" quotePrefix="1" applyFont="1" applyBorder="1" applyAlignment="1">
      <alignment horizontal="center" vertical="center" wrapText="1"/>
    </xf>
    <xf numFmtId="0" fontId="0" fillId="0" borderId="20" xfId="0" applyBorder="1" applyAlignment="1">
      <alignment horizontal="center"/>
    </xf>
    <xf numFmtId="0" fontId="0" fillId="0" borderId="72" xfId="0" applyBorder="1" applyAlignment="1">
      <alignment horizontal="center" vertical="center"/>
    </xf>
    <xf numFmtId="0" fontId="0" fillId="0" borderId="28" xfId="0" applyBorder="1" applyAlignment="1">
      <alignment horizontal="center"/>
    </xf>
    <xf numFmtId="0" fontId="1" fillId="0" borderId="0" xfId="0" applyFont="1"/>
    <xf numFmtId="0" fontId="28" fillId="3" borderId="53" xfId="0" applyFont="1" applyFill="1" applyBorder="1" applyAlignment="1">
      <alignment horizontal="center" vertical="center" wrapText="1" readingOrder="2"/>
    </xf>
    <xf numFmtId="3" fontId="28" fillId="0" borderId="60" xfId="0" applyNumberFormat="1" applyFont="1" applyBorder="1" applyAlignment="1">
      <alignment horizontal="center" vertical="center" readingOrder="2"/>
    </xf>
    <xf numFmtId="0" fontId="28" fillId="3" borderId="68" xfId="0" applyFont="1" applyFill="1" applyBorder="1" applyAlignment="1">
      <alignment horizontal="center" vertical="center" wrapText="1" readingOrder="2"/>
    </xf>
    <xf numFmtId="0" fontId="28" fillId="3" borderId="49" xfId="0" applyFont="1" applyFill="1" applyBorder="1" applyAlignment="1">
      <alignment horizontal="center" vertical="center" wrapText="1" readingOrder="2"/>
    </xf>
    <xf numFmtId="0" fontId="28" fillId="3" borderId="50" xfId="0" applyFont="1" applyFill="1" applyBorder="1" applyAlignment="1">
      <alignment horizontal="center" vertical="center" wrapText="1"/>
    </xf>
    <xf numFmtId="9" fontId="28" fillId="3" borderId="70" xfId="2" applyFont="1" applyFill="1" applyBorder="1" applyAlignment="1">
      <alignment horizontal="center" vertical="center" wrapText="1"/>
    </xf>
    <xf numFmtId="9" fontId="28" fillId="3" borderId="60" xfId="2" applyFont="1" applyFill="1" applyBorder="1" applyAlignment="1">
      <alignment horizontal="center" vertical="center" wrapText="1"/>
    </xf>
    <xf numFmtId="9" fontId="0" fillId="0" borderId="60" xfId="0" applyNumberFormat="1" applyBorder="1" applyAlignment="1">
      <alignment horizontal="center" vertical="center"/>
    </xf>
    <xf numFmtId="4" fontId="21" fillId="0" borderId="60" xfId="0" applyNumberFormat="1" applyFont="1" applyBorder="1" applyAlignment="1">
      <alignment horizontal="center" vertical="center" readingOrder="2"/>
    </xf>
    <xf numFmtId="9" fontId="28" fillId="3" borderId="60" xfId="2" applyFont="1" applyFill="1" applyBorder="1" applyAlignment="1">
      <alignment horizontal="center" vertical="center" wrapText="1"/>
    </xf>
    <xf numFmtId="3" fontId="28" fillId="0" borderId="60" xfId="0" applyNumberFormat="1" applyFont="1" applyBorder="1" applyAlignment="1">
      <alignment horizontal="center" vertical="center" wrapText="1" readingOrder="2"/>
    </xf>
    <xf numFmtId="4" fontId="28" fillId="0" borderId="60" xfId="0" applyNumberFormat="1" applyFont="1" applyBorder="1" applyAlignment="1">
      <alignment horizontal="center" vertical="center" wrapText="1" readingOrder="2"/>
    </xf>
    <xf numFmtId="3" fontId="28" fillId="0" borderId="60" xfId="0" applyNumberFormat="1" applyFont="1" applyBorder="1" applyAlignment="1">
      <alignment horizontal="center" vertical="center" readingOrder="2"/>
    </xf>
    <xf numFmtId="0" fontId="26" fillId="0" borderId="0" xfId="0" applyFont="1" applyAlignment="1">
      <alignment horizontal="right"/>
    </xf>
    <xf numFmtId="9" fontId="0" fillId="0" borderId="65" xfId="0" applyNumberFormat="1" applyBorder="1" applyAlignment="1">
      <alignment horizontal="center" vertical="center"/>
    </xf>
    <xf numFmtId="9" fontId="0" fillId="0" borderId="73" xfId="0" applyNumberFormat="1" applyBorder="1" applyAlignment="1">
      <alignment horizontal="center" vertical="center"/>
    </xf>
    <xf numFmtId="0" fontId="28" fillId="0" borderId="64" xfId="0" applyFont="1" applyBorder="1" applyAlignment="1">
      <alignment horizontal="center" vertical="center" wrapText="1" readingOrder="2"/>
    </xf>
    <xf numFmtId="0" fontId="28" fillId="0" borderId="68" xfId="0" applyFont="1" applyBorder="1" applyAlignment="1">
      <alignment horizontal="center" vertical="center" wrapText="1" readingOrder="2"/>
    </xf>
    <xf numFmtId="0" fontId="28" fillId="0" borderId="64"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87" xfId="0" applyFont="1" applyBorder="1" applyAlignment="1">
      <alignment horizontal="center" vertical="center" wrapText="1" readingOrder="2"/>
    </xf>
    <xf numFmtId="0" fontId="28" fillId="0" borderId="88" xfId="0" applyFont="1" applyBorder="1" applyAlignment="1">
      <alignment horizontal="center" vertical="center" wrapText="1" readingOrder="2"/>
    </xf>
    <xf numFmtId="0" fontId="0" fillId="0" borderId="73" xfId="0" applyBorder="1" applyAlignment="1">
      <alignment horizontal="center" vertical="center"/>
    </xf>
    <xf numFmtId="0" fontId="27" fillId="0" borderId="46" xfId="0" applyFont="1" applyBorder="1" applyAlignment="1">
      <alignment horizontal="center" vertical="center" wrapText="1"/>
    </xf>
    <xf numFmtId="0" fontId="27" fillId="0" borderId="71" xfId="0" applyFont="1" applyBorder="1" applyAlignment="1">
      <alignment horizontal="center" vertical="center" wrapText="1"/>
    </xf>
    <xf numFmtId="3" fontId="28" fillId="0" borderId="58" xfId="0" applyNumberFormat="1" applyFont="1" applyBorder="1" applyAlignment="1">
      <alignment horizontal="center" vertical="center" wrapText="1" readingOrder="2"/>
    </xf>
    <xf numFmtId="3" fontId="28" fillId="0" borderId="41" xfId="0" applyNumberFormat="1" applyFont="1" applyBorder="1" applyAlignment="1">
      <alignment horizontal="center" vertical="center" wrapText="1" readingOrder="2"/>
    </xf>
    <xf numFmtId="3" fontId="28" fillId="0" borderId="55" xfId="0" applyNumberFormat="1" applyFont="1" applyBorder="1" applyAlignment="1">
      <alignment horizontal="center" vertical="center" wrapText="1" readingOrder="2"/>
    </xf>
    <xf numFmtId="9" fontId="28" fillId="3" borderId="66" xfId="2" applyFont="1" applyFill="1" applyBorder="1" applyAlignment="1">
      <alignment horizontal="center" vertical="center" wrapText="1"/>
    </xf>
    <xf numFmtId="9" fontId="28" fillId="3" borderId="70" xfId="2" applyFont="1" applyFill="1" applyBorder="1" applyAlignment="1">
      <alignment horizontal="center" vertical="center" wrapText="1"/>
    </xf>
    <xf numFmtId="9" fontId="28" fillId="3" borderId="63" xfId="2" applyFont="1" applyFill="1" applyBorder="1" applyAlignment="1">
      <alignment horizontal="center" vertical="center" wrapText="1"/>
    </xf>
    <xf numFmtId="0" fontId="28" fillId="0" borderId="69" xfId="0" applyFont="1" applyBorder="1" applyAlignment="1">
      <alignment horizontal="center" vertical="center" wrapText="1" readingOrder="2"/>
    </xf>
    <xf numFmtId="0" fontId="28" fillId="0" borderId="74" xfId="0" applyFont="1" applyBorder="1" applyAlignment="1">
      <alignment horizontal="center" vertical="center" wrapText="1" readingOrder="2"/>
    </xf>
    <xf numFmtId="0" fontId="28" fillId="0" borderId="75" xfId="0" applyFont="1" applyBorder="1" applyAlignment="1">
      <alignment horizontal="center" vertical="center" wrapText="1" readingOrder="2"/>
    </xf>
    <xf numFmtId="0" fontId="28" fillId="0" borderId="76" xfId="0" applyFont="1" applyBorder="1" applyAlignment="1">
      <alignment horizontal="center" vertical="center" wrapText="1" readingOrder="2"/>
    </xf>
    <xf numFmtId="0" fontId="28" fillId="0" borderId="77" xfId="0" applyFont="1" applyBorder="1" applyAlignment="1">
      <alignment horizontal="center" vertical="center" wrapText="1" readingOrder="2"/>
    </xf>
    <xf numFmtId="4" fontId="21" fillId="0" borderId="58" xfId="0" applyNumberFormat="1" applyFont="1" applyBorder="1" applyAlignment="1">
      <alignment horizontal="center" vertical="center" wrapText="1"/>
    </xf>
    <xf numFmtId="4" fontId="21" fillId="0" borderId="41" xfId="0" applyNumberFormat="1" applyFont="1" applyBorder="1" applyAlignment="1">
      <alignment horizontal="center" vertical="center" wrapText="1"/>
    </xf>
    <xf numFmtId="0" fontId="33" fillId="0" borderId="0" xfId="0" applyFont="1" applyAlignment="1">
      <alignment horizontal="right" vertical="top" wrapText="1" readingOrder="2"/>
    </xf>
    <xf numFmtId="4" fontId="28" fillId="0" borderId="58" xfId="0" applyNumberFormat="1" applyFont="1" applyBorder="1" applyAlignment="1">
      <alignment horizontal="center" vertical="center" wrapText="1" readingOrder="2"/>
    </xf>
    <xf numFmtId="4" fontId="28" fillId="0" borderId="41" xfId="0" applyNumberFormat="1" applyFont="1" applyBorder="1" applyAlignment="1">
      <alignment horizontal="center" vertical="center" wrapText="1" readingOrder="2"/>
    </xf>
    <xf numFmtId="4" fontId="28" fillId="0" borderId="55" xfId="0" applyNumberFormat="1" applyFont="1" applyBorder="1" applyAlignment="1">
      <alignment horizontal="center" vertical="center" wrapText="1" readingOrder="2"/>
    </xf>
    <xf numFmtId="0" fontId="22" fillId="0" borderId="0" xfId="0" applyFont="1" applyAlignment="1">
      <alignment horizontal="center" wrapText="1"/>
    </xf>
    <xf numFmtId="0" fontId="28" fillId="0" borderId="60" xfId="0" applyFont="1" applyBorder="1" applyAlignment="1">
      <alignment horizontal="center" vertical="center" wrapText="1" readingOrder="2"/>
    </xf>
    <xf numFmtId="0" fontId="0" fillId="0" borderId="72" xfId="0" applyBorder="1" applyAlignment="1">
      <alignment horizontal="center" vertical="center"/>
    </xf>
    <xf numFmtId="0" fontId="0" fillId="0" borderId="28" xfId="0" applyBorder="1" applyAlignment="1">
      <alignment horizontal="center"/>
    </xf>
    <xf numFmtId="0" fontId="0" fillId="0" borderId="20" xfId="0" applyBorder="1" applyAlignment="1">
      <alignment horizontal="center"/>
    </xf>
    <xf numFmtId="9" fontId="28" fillId="3" borderId="60" xfId="2" applyFont="1" applyFill="1" applyBorder="1" applyAlignment="1">
      <alignment horizontal="center" vertical="center" wrapText="1" readingOrder="2"/>
    </xf>
    <xf numFmtId="0" fontId="11" fillId="0" borderId="18" xfId="0" applyFont="1" applyBorder="1" applyAlignment="1">
      <alignment horizontal="center" vertical="center" wrapText="1" readingOrder="2"/>
    </xf>
    <xf numFmtId="0" fontId="11" fillId="0" borderId="9" xfId="0" applyFont="1" applyBorder="1" applyAlignment="1">
      <alignment horizontal="center" vertical="center" wrapText="1" readingOrder="2"/>
    </xf>
    <xf numFmtId="0" fontId="11" fillId="0" borderId="5" xfId="0" applyFont="1" applyBorder="1" applyAlignment="1">
      <alignment horizontal="center" vertical="center" wrapText="1" readingOrder="2"/>
    </xf>
    <xf numFmtId="0" fontId="11" fillId="0" borderId="4" xfId="0" applyFont="1" applyBorder="1" applyAlignment="1">
      <alignment horizontal="center" vertical="center" wrapText="1" readingOrder="2"/>
    </xf>
    <xf numFmtId="0" fontId="11" fillId="0" borderId="13" xfId="0" applyFont="1" applyBorder="1" applyAlignment="1">
      <alignment horizontal="center" vertical="center" wrapText="1" readingOrder="2"/>
    </xf>
    <xf numFmtId="0" fontId="11" fillId="0" borderId="14" xfId="0" applyFont="1" applyBorder="1" applyAlignment="1">
      <alignment horizontal="center" vertical="center" wrapText="1" readingOrder="2"/>
    </xf>
    <xf numFmtId="0" fontId="16" fillId="0" borderId="79" xfId="0" applyFont="1" applyBorder="1" applyAlignment="1">
      <alignment horizontal="center" vertical="center" wrapText="1" readingOrder="2"/>
    </xf>
    <xf numFmtId="0" fontId="16" fillId="0" borderId="80" xfId="0" applyFont="1" applyBorder="1" applyAlignment="1">
      <alignment horizontal="center" vertical="center" wrapText="1" readingOrder="2"/>
    </xf>
    <xf numFmtId="0" fontId="16" fillId="0" borderId="81" xfId="0" applyFont="1" applyBorder="1" applyAlignment="1">
      <alignment horizontal="center" vertical="center" wrapText="1" readingOrder="2"/>
    </xf>
    <xf numFmtId="0" fontId="10" fillId="0" borderId="5" xfId="0" applyFont="1" applyBorder="1" applyAlignment="1">
      <alignment horizontal="center" vertical="top" wrapText="1" readingOrder="2"/>
    </xf>
    <xf numFmtId="0" fontId="10" fillId="0" borderId="6" xfId="0" applyFont="1" applyBorder="1" applyAlignment="1">
      <alignment horizontal="center" vertical="top" wrapText="1" readingOrder="2"/>
    </xf>
    <xf numFmtId="0" fontId="10" fillId="0" borderId="4" xfId="0" applyFont="1" applyBorder="1" applyAlignment="1">
      <alignment horizontal="center" vertical="top" wrapText="1" readingOrder="2"/>
    </xf>
    <xf numFmtId="0" fontId="10" fillId="0" borderId="13" xfId="0" applyFont="1" applyBorder="1" applyAlignment="1">
      <alignment horizontal="center" vertical="top" wrapText="1" readingOrder="2"/>
    </xf>
    <xf numFmtId="0" fontId="10" fillId="0" borderId="1" xfId="0" applyFont="1" applyBorder="1" applyAlignment="1">
      <alignment horizontal="center" vertical="top" wrapText="1" readingOrder="2"/>
    </xf>
    <xf numFmtId="0" fontId="10" fillId="0" borderId="14" xfId="0" applyFont="1" applyBorder="1" applyAlignment="1">
      <alignment horizontal="center" vertical="top" wrapText="1" readingOrder="2"/>
    </xf>
    <xf numFmtId="0" fontId="11" fillId="0" borderId="78" xfId="0" applyFont="1" applyBorder="1" applyAlignment="1">
      <alignment horizontal="center" vertical="center" wrapText="1" readingOrder="2"/>
    </xf>
    <xf numFmtId="0" fontId="11" fillId="0" borderId="3" xfId="0" applyFont="1" applyBorder="1" applyAlignment="1">
      <alignment horizontal="center" vertical="center" wrapText="1" readingOrder="2"/>
    </xf>
    <xf numFmtId="0" fontId="32" fillId="0" borderId="18"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9" xfId="0" applyFont="1" applyBorder="1" applyAlignment="1">
      <alignment horizontal="center" vertical="center" wrapText="1"/>
    </xf>
    <xf numFmtId="0" fontId="11" fillId="0" borderId="18" xfId="0" applyFont="1" applyBorder="1" applyAlignment="1">
      <alignment horizontal="center" vertical="center"/>
    </xf>
    <xf numFmtId="0" fontId="11" fillId="0" borderId="40" xfId="0" applyFont="1" applyBorder="1" applyAlignment="1">
      <alignment horizontal="center" vertical="center"/>
    </xf>
    <xf numFmtId="0" fontId="11" fillId="0" borderId="9" xfId="0" applyFont="1" applyBorder="1" applyAlignment="1">
      <alignment horizontal="center" vertical="center"/>
    </xf>
    <xf numFmtId="0" fontId="17" fillId="0" borderId="7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80"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0" xfId="0" applyFont="1" applyBorder="1" applyAlignment="1">
      <alignment horizontal="center" vertical="center" wrapText="1"/>
    </xf>
    <xf numFmtId="0" fontId="17" fillId="0" borderId="27" xfId="0" applyFont="1" applyBorder="1" applyAlignment="1">
      <alignment horizontal="center" vertical="center" wrapText="1" readingOrder="2"/>
    </xf>
    <xf numFmtId="0" fontId="17" fillId="0" borderId="21" xfId="0" applyFont="1" applyBorder="1" applyAlignment="1">
      <alignment horizontal="center" vertical="center" wrapText="1" readingOrder="2"/>
    </xf>
    <xf numFmtId="0" fontId="7" fillId="0" borderId="85" xfId="0" applyFont="1" applyBorder="1" applyAlignment="1">
      <alignment horizontal="center" vertical="center" wrapText="1"/>
    </xf>
    <xf numFmtId="0" fontId="11" fillId="0" borderId="17" xfId="0" applyFont="1" applyBorder="1" applyAlignment="1">
      <alignment horizontal="left" vertical="center"/>
    </xf>
    <xf numFmtId="0" fontId="11" fillId="0" borderId="11" xfId="0" applyFont="1" applyBorder="1" applyAlignment="1">
      <alignment horizontal="left" vertical="center"/>
    </xf>
    <xf numFmtId="0" fontId="10" fillId="0" borderId="5" xfId="0" applyFont="1" applyBorder="1" applyAlignment="1">
      <alignment horizontal="right" vertical="top" wrapText="1" readingOrder="2"/>
    </xf>
    <xf numFmtId="0" fontId="10" fillId="0" borderId="6" xfId="0" applyFont="1" applyBorder="1" applyAlignment="1">
      <alignment horizontal="right" vertical="top" wrapText="1" readingOrder="2"/>
    </xf>
    <xf numFmtId="0" fontId="10" fillId="0" borderId="4" xfId="0" applyFont="1" applyBorder="1" applyAlignment="1">
      <alignment horizontal="right" vertical="top" wrapText="1" readingOrder="2"/>
    </xf>
    <xf numFmtId="0" fontId="10" fillId="0" borderId="13" xfId="0" applyFont="1" applyBorder="1" applyAlignment="1">
      <alignment horizontal="right" vertical="top" wrapText="1" readingOrder="2"/>
    </xf>
    <xf numFmtId="0" fontId="10" fillId="0" borderId="1" xfId="0" applyFont="1" applyBorder="1" applyAlignment="1">
      <alignment horizontal="right" vertical="top" wrapText="1" readingOrder="2"/>
    </xf>
    <xf numFmtId="0" fontId="10" fillId="0" borderId="14" xfId="0" applyFont="1" applyBorder="1" applyAlignment="1">
      <alignment horizontal="right" vertical="top" wrapText="1" readingOrder="2"/>
    </xf>
    <xf numFmtId="0" fontId="8" fillId="0" borderId="44" xfId="0" applyFont="1" applyBorder="1" applyAlignment="1">
      <alignment horizontal="center" vertical="center" wrapText="1"/>
    </xf>
    <xf numFmtId="0" fontId="8" fillId="0" borderId="43" xfId="0" applyFont="1" applyBorder="1" applyAlignment="1">
      <alignment horizontal="center" vertical="center" wrapText="1"/>
    </xf>
    <xf numFmtId="0" fontId="17" fillId="0" borderId="5" xfId="0" applyFont="1" applyBorder="1" applyAlignment="1">
      <alignment horizontal="center" vertical="center" readingOrder="2"/>
    </xf>
    <xf numFmtId="0" fontId="17" fillId="0" borderId="4" xfId="0" applyFont="1" applyBorder="1" applyAlignment="1">
      <alignment horizontal="center" vertical="center" readingOrder="2"/>
    </xf>
    <xf numFmtId="0" fontId="17" fillId="0" borderId="13" xfId="0" applyFont="1" applyBorder="1" applyAlignment="1">
      <alignment horizontal="center" vertical="center" readingOrder="2"/>
    </xf>
    <xf numFmtId="0" fontId="17" fillId="0" borderId="14" xfId="0" applyFont="1" applyBorder="1" applyAlignment="1">
      <alignment horizontal="center" vertical="center" readingOrder="2"/>
    </xf>
    <xf numFmtId="0" fontId="17" fillId="0" borderId="32" xfId="0" applyFont="1" applyBorder="1" applyAlignment="1">
      <alignment horizontal="center" vertical="center" wrapText="1" readingOrder="2"/>
    </xf>
    <xf numFmtId="0" fontId="7" fillId="0" borderId="79" xfId="0" applyFont="1" applyBorder="1" applyAlignment="1">
      <alignment horizontal="center" vertical="center" wrapText="1"/>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8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 xfId="0" applyFont="1" applyBorder="1" applyAlignment="1">
      <alignment horizontal="center" vertical="center" wrapText="1"/>
    </xf>
    <xf numFmtId="0" fontId="8" fillId="0" borderId="83" xfId="0" applyFont="1" applyBorder="1" applyAlignment="1">
      <alignment horizontal="center" vertical="center" wrapText="1"/>
    </xf>
    <xf numFmtId="2" fontId="24" fillId="0" borderId="18" xfId="0" applyNumberFormat="1" applyFont="1" applyBorder="1" applyAlignment="1">
      <alignment horizontal="center" vertical="center" wrapText="1"/>
    </xf>
    <xf numFmtId="2" fontId="24" fillId="0" borderId="22" xfId="0" applyNumberFormat="1" applyFont="1" applyBorder="1" applyAlignment="1">
      <alignment horizontal="center" vertical="center" wrapText="1"/>
    </xf>
    <xf numFmtId="2" fontId="20" fillId="0" borderId="59" xfId="0" applyNumberFormat="1" applyFont="1" applyBorder="1" applyAlignment="1">
      <alignment horizontal="center" vertical="center" wrapText="1"/>
    </xf>
    <xf numFmtId="2" fontId="20" fillId="0" borderId="3" xfId="0" applyNumberFormat="1" applyFont="1" applyBorder="1" applyAlignment="1">
      <alignment horizontal="center" vertical="center" wrapText="1"/>
    </xf>
    <xf numFmtId="2" fontId="20" fillId="0" borderId="26" xfId="0" applyNumberFormat="1" applyFont="1" applyBorder="1" applyAlignment="1">
      <alignment horizontal="center" vertical="center" wrapText="1"/>
    </xf>
    <xf numFmtId="2" fontId="20" fillId="0" borderId="78" xfId="0" applyNumberFormat="1" applyFont="1" applyBorder="1" applyAlignment="1">
      <alignment horizontal="center" vertical="center" wrapText="1"/>
    </xf>
    <xf numFmtId="2" fontId="24" fillId="0" borderId="82" xfId="0" applyNumberFormat="1" applyFont="1" applyBorder="1" applyAlignment="1">
      <alignment horizontal="center" vertical="center" wrapText="1"/>
    </xf>
    <xf numFmtId="2" fontId="24" fillId="0" borderId="9" xfId="0" applyNumberFormat="1" applyFont="1" applyBorder="1" applyAlignment="1">
      <alignment horizontal="center" vertical="center" wrapText="1"/>
    </xf>
  </cellXfs>
  <cellStyles count="3">
    <cellStyle name="Normal" xfId="0" builtinId="0"/>
    <cellStyle name="Normal 2" xfId="1" xr:uid="{6EA9DD07-FE5A-451E-8031-19861E1FD251}"/>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1EE2-6E21-439D-A578-65F87F81BB28}">
  <dimension ref="A1:K52"/>
  <sheetViews>
    <sheetView rightToLeft="1" zoomScale="120" zoomScaleNormal="120" zoomScaleSheetLayoutView="100" workbookViewId="0">
      <selection activeCell="C26" sqref="C26"/>
    </sheetView>
  </sheetViews>
  <sheetFormatPr defaultRowHeight="12.5" x14ac:dyDescent="0.25"/>
  <cols>
    <col min="1" max="1" width="11.26953125" customWidth="1"/>
    <col min="2" max="2" width="19.81640625" customWidth="1"/>
    <col min="3" max="3" width="16" bestFit="1" customWidth="1"/>
    <col min="4" max="4" width="20.54296875" customWidth="1"/>
    <col min="5" max="5" width="20" customWidth="1"/>
    <col min="6" max="6" width="7.453125" customWidth="1"/>
    <col min="7" max="7" width="8.453125" style="107" customWidth="1"/>
    <col min="8" max="8" width="11.7265625" customWidth="1"/>
    <col min="9" max="9" width="9.7265625" customWidth="1"/>
    <col min="10" max="10" width="9.1796875" style="76"/>
  </cols>
  <sheetData>
    <row r="1" spans="1:11" ht="16.5" x14ac:dyDescent="0.35">
      <c r="A1" s="177" t="s">
        <v>45</v>
      </c>
      <c r="B1" s="177"/>
      <c r="C1" s="177"/>
      <c r="D1" s="125"/>
      <c r="E1" s="125"/>
      <c r="F1" s="125"/>
      <c r="G1" s="126"/>
      <c r="H1" s="125"/>
      <c r="I1" s="125"/>
      <c r="J1" s="141" t="s">
        <v>65</v>
      </c>
      <c r="K1" s="142">
        <v>7</v>
      </c>
    </row>
    <row r="2" spans="1:11" ht="13" thickBot="1" x14ac:dyDescent="0.3">
      <c r="J2" s="141" t="s">
        <v>66</v>
      </c>
      <c r="K2" s="142">
        <v>10</v>
      </c>
    </row>
    <row r="3" spans="1:11" s="110" customFormat="1" ht="31.5" customHeight="1" thickBot="1" x14ac:dyDescent="0.3">
      <c r="A3" s="111" t="s">
        <v>46</v>
      </c>
      <c r="B3" s="111" t="s">
        <v>47</v>
      </c>
      <c r="C3" s="112" t="s">
        <v>54</v>
      </c>
      <c r="D3" s="187" t="s">
        <v>48</v>
      </c>
      <c r="E3" s="188"/>
      <c r="F3" s="113" t="s">
        <v>3</v>
      </c>
      <c r="G3" s="127" t="s">
        <v>49</v>
      </c>
      <c r="H3" s="114" t="s">
        <v>50</v>
      </c>
      <c r="I3" s="114" t="s">
        <v>43</v>
      </c>
      <c r="J3" s="145" t="s">
        <v>67</v>
      </c>
      <c r="K3" s="142">
        <f>K2-K1</f>
        <v>3</v>
      </c>
    </row>
    <row r="4" spans="1:11" s="117" customFormat="1" ht="14.25" hidden="1" customHeight="1" thickBot="1" x14ac:dyDescent="0.3">
      <c r="A4" s="180" t="s">
        <v>51</v>
      </c>
      <c r="B4" s="180" t="s">
        <v>84</v>
      </c>
      <c r="C4" s="133"/>
      <c r="D4" s="115"/>
      <c r="E4" s="116"/>
      <c r="F4" s="134"/>
      <c r="G4" s="135"/>
      <c r="H4" s="136"/>
      <c r="I4" s="136"/>
      <c r="J4" s="76"/>
    </row>
    <row r="5" spans="1:11" s="117" customFormat="1" ht="14.25" customHeight="1" x14ac:dyDescent="0.25">
      <c r="A5" s="181"/>
      <c r="B5" s="181"/>
      <c r="C5" s="180" t="s">
        <v>74</v>
      </c>
      <c r="D5" s="115" t="s">
        <v>75</v>
      </c>
      <c r="E5" s="116" t="s">
        <v>58</v>
      </c>
      <c r="F5" s="192">
        <f>1/3</f>
        <v>0.33333333333333331</v>
      </c>
      <c r="G5" s="189"/>
      <c r="H5" s="203"/>
      <c r="I5" s="200"/>
      <c r="J5" s="178">
        <f>SUM(F5:F14)</f>
        <v>1</v>
      </c>
    </row>
    <row r="6" spans="1:11" s="117" customFormat="1" ht="14.25" customHeight="1" x14ac:dyDescent="0.25">
      <c r="A6" s="181"/>
      <c r="B6" s="181"/>
      <c r="C6" s="181"/>
      <c r="D6" s="118">
        <v>3</v>
      </c>
      <c r="E6" s="119">
        <f>$K$1</f>
        <v>7</v>
      </c>
      <c r="F6" s="193"/>
      <c r="G6" s="190"/>
      <c r="H6" s="204"/>
      <c r="I6" s="201"/>
      <c r="J6" s="179"/>
    </row>
    <row r="7" spans="1:11" s="117" customFormat="1" ht="14" x14ac:dyDescent="0.25">
      <c r="A7" s="181"/>
      <c r="B7" s="181"/>
      <c r="C7" s="181"/>
      <c r="D7" s="157" t="s">
        <v>77</v>
      </c>
      <c r="E7" s="120" t="s">
        <v>76</v>
      </c>
      <c r="F7" s="193"/>
      <c r="G7" s="190"/>
      <c r="H7" s="204"/>
      <c r="I7" s="201"/>
      <c r="J7" s="179"/>
    </row>
    <row r="8" spans="1:11" s="117" customFormat="1" ht="30.75" customHeight="1" thickBot="1" x14ac:dyDescent="0.3">
      <c r="A8" s="181"/>
      <c r="B8" s="181"/>
      <c r="C8" s="195"/>
      <c r="D8" s="164" t="s">
        <v>108</v>
      </c>
      <c r="E8" s="122">
        <v>10</v>
      </c>
      <c r="F8" s="194"/>
      <c r="G8" s="191"/>
      <c r="H8" s="205"/>
      <c r="I8" s="201"/>
      <c r="J8" s="179"/>
    </row>
    <row r="9" spans="1:11" s="117" customFormat="1" ht="84" customHeight="1" thickBot="1" x14ac:dyDescent="0.3">
      <c r="A9" s="181"/>
      <c r="B9" s="181"/>
      <c r="C9" s="166" t="s">
        <v>109</v>
      </c>
      <c r="D9" s="167" t="s">
        <v>111</v>
      </c>
      <c r="E9" s="168" t="s">
        <v>110</v>
      </c>
      <c r="F9" s="169">
        <f>1/3</f>
        <v>0.33333333333333331</v>
      </c>
      <c r="G9" s="151"/>
      <c r="H9" s="150"/>
      <c r="I9" s="201"/>
      <c r="J9" s="179"/>
    </row>
    <row r="10" spans="1:11" s="117" customFormat="1" ht="15" customHeight="1" x14ac:dyDescent="0.25">
      <c r="A10" s="181"/>
      <c r="B10" s="181"/>
      <c r="C10" s="180" t="s">
        <v>78</v>
      </c>
      <c r="D10" s="115" t="s">
        <v>79</v>
      </c>
      <c r="E10" s="116" t="s">
        <v>58</v>
      </c>
      <c r="F10" s="192">
        <f>1/3</f>
        <v>0.33333333333333331</v>
      </c>
      <c r="G10" s="189"/>
      <c r="H10" s="203"/>
      <c r="I10" s="201"/>
      <c r="J10" s="179"/>
    </row>
    <row r="11" spans="1:11" s="117" customFormat="1" ht="15" customHeight="1" x14ac:dyDescent="0.25">
      <c r="A11" s="181"/>
      <c r="B11" s="181"/>
      <c r="C11" s="181"/>
      <c r="D11" s="118" t="s">
        <v>80</v>
      </c>
      <c r="E11" s="119">
        <f>$K$1</f>
        <v>7</v>
      </c>
      <c r="F11" s="193"/>
      <c r="G11" s="190"/>
      <c r="H11" s="204"/>
      <c r="I11" s="201"/>
      <c r="J11" s="179"/>
    </row>
    <row r="12" spans="1:11" s="117" customFormat="1" ht="15" customHeight="1" x14ac:dyDescent="0.25">
      <c r="A12" s="181"/>
      <c r="B12" s="181"/>
      <c r="C12" s="181"/>
      <c r="D12" s="118" t="s">
        <v>81</v>
      </c>
      <c r="E12" s="120">
        <v>8</v>
      </c>
      <c r="F12" s="193"/>
      <c r="G12" s="190"/>
      <c r="H12" s="204"/>
      <c r="I12" s="201"/>
      <c r="J12" s="179"/>
    </row>
    <row r="13" spans="1:11" s="117" customFormat="1" ht="15" customHeight="1" x14ac:dyDescent="0.25">
      <c r="A13" s="181"/>
      <c r="B13" s="181"/>
      <c r="C13" s="181"/>
      <c r="D13" s="158" t="s">
        <v>82</v>
      </c>
      <c r="E13" s="159">
        <v>9</v>
      </c>
      <c r="F13" s="193"/>
      <c r="G13" s="190"/>
      <c r="H13" s="204"/>
      <c r="I13" s="201"/>
      <c r="J13" s="179"/>
    </row>
    <row r="14" spans="1:11" s="117" customFormat="1" ht="15" customHeight="1" thickBot="1" x14ac:dyDescent="0.3">
      <c r="A14" s="181"/>
      <c r="B14" s="181"/>
      <c r="C14" s="195"/>
      <c r="D14" s="121" t="s">
        <v>83</v>
      </c>
      <c r="E14" s="122">
        <v>10</v>
      </c>
      <c r="F14" s="193"/>
      <c r="G14" s="190"/>
      <c r="H14" s="204"/>
      <c r="I14" s="201"/>
      <c r="J14" s="179"/>
    </row>
    <row r="15" spans="1:11" ht="24.75" customHeight="1" thickBot="1" x14ac:dyDescent="0.3">
      <c r="A15" s="180" t="s">
        <v>36</v>
      </c>
      <c r="B15" s="182" t="s">
        <v>73</v>
      </c>
      <c r="C15" s="182" t="s">
        <v>52</v>
      </c>
      <c r="D15" s="198" t="s">
        <v>68</v>
      </c>
      <c r="E15" s="199"/>
      <c r="F15" s="146">
        <f>1/3</f>
        <v>0.33333333333333331</v>
      </c>
      <c r="G15" s="147"/>
      <c r="H15" s="148">
        <f>G15*F15</f>
        <v>0</v>
      </c>
      <c r="I15" s="200"/>
      <c r="J15" s="178">
        <f>SUM(F15:F17)</f>
        <v>1</v>
      </c>
    </row>
    <row r="16" spans="1:11" ht="24.75" customHeight="1" thickBot="1" x14ac:dyDescent="0.3">
      <c r="A16" s="181"/>
      <c r="B16" s="183"/>
      <c r="C16" s="183"/>
      <c r="D16" s="196" t="s">
        <v>69</v>
      </c>
      <c r="E16" s="197"/>
      <c r="F16" s="146">
        <f t="shared" ref="F16:F17" si="0">1/3</f>
        <v>0.33333333333333331</v>
      </c>
      <c r="G16" s="143"/>
      <c r="H16" s="144">
        <f>G16*F16</f>
        <v>0</v>
      </c>
      <c r="I16" s="201"/>
      <c r="J16" s="186"/>
    </row>
    <row r="17" spans="1:10" ht="24.75" customHeight="1" x14ac:dyDescent="0.25">
      <c r="A17" s="181"/>
      <c r="B17" s="183"/>
      <c r="C17" s="183"/>
      <c r="D17" s="184" t="s">
        <v>70</v>
      </c>
      <c r="E17" s="185"/>
      <c r="F17" s="152">
        <f t="shared" si="0"/>
        <v>0.33333333333333331</v>
      </c>
      <c r="G17" s="151"/>
      <c r="H17" s="150">
        <f>G17*F17</f>
        <v>0</v>
      </c>
      <c r="I17" s="201"/>
      <c r="J17" s="186"/>
    </row>
    <row r="18" spans="1:10" s="123" customFormat="1" ht="30.75" customHeight="1" x14ac:dyDescent="0.25">
      <c r="A18" s="207" t="s">
        <v>37</v>
      </c>
      <c r="B18" s="207" t="s">
        <v>55</v>
      </c>
      <c r="C18" s="207" t="s">
        <v>85</v>
      </c>
      <c r="D18" s="153" t="s">
        <v>86</v>
      </c>
      <c r="E18" s="154">
        <v>5</v>
      </c>
      <c r="F18" s="211">
        <v>0.2</v>
      </c>
      <c r="G18" s="176"/>
      <c r="H18" s="175"/>
      <c r="I18" s="172"/>
      <c r="J18" s="171">
        <f>SUM(F18:F31)</f>
        <v>1</v>
      </c>
    </row>
    <row r="19" spans="1:10" s="123" customFormat="1" ht="14.25" customHeight="1" x14ac:dyDescent="0.25">
      <c r="A19" s="207"/>
      <c r="B19" s="207"/>
      <c r="C19" s="207"/>
      <c r="D19" s="153" t="s">
        <v>87</v>
      </c>
      <c r="E19" s="154">
        <v>8</v>
      </c>
      <c r="F19" s="211"/>
      <c r="G19" s="176"/>
      <c r="H19" s="175"/>
      <c r="I19" s="172"/>
      <c r="J19" s="171"/>
    </row>
    <row r="20" spans="1:10" ht="14" x14ac:dyDescent="0.25">
      <c r="A20" s="207"/>
      <c r="B20" s="207"/>
      <c r="C20" s="207"/>
      <c r="D20" s="153" t="s">
        <v>88</v>
      </c>
      <c r="E20" s="155">
        <v>9</v>
      </c>
      <c r="F20" s="211"/>
      <c r="G20" s="176"/>
      <c r="H20" s="175"/>
      <c r="I20" s="172"/>
      <c r="J20" s="171"/>
    </row>
    <row r="21" spans="1:10" s="123" customFormat="1" ht="15" customHeight="1" x14ac:dyDescent="0.25">
      <c r="A21" s="207"/>
      <c r="B21" s="207"/>
      <c r="C21" s="207"/>
      <c r="D21" s="153" t="s">
        <v>89</v>
      </c>
      <c r="E21" s="154">
        <v>10</v>
      </c>
      <c r="F21" s="211"/>
      <c r="G21" s="176"/>
      <c r="H21" s="175"/>
      <c r="I21" s="172"/>
      <c r="J21" s="171"/>
    </row>
    <row r="22" spans="1:10" s="123" customFormat="1" ht="14.25" customHeight="1" x14ac:dyDescent="0.25">
      <c r="A22" s="207"/>
      <c r="B22" s="207"/>
      <c r="C22" s="207" t="s">
        <v>90</v>
      </c>
      <c r="D22" s="153" t="s">
        <v>91</v>
      </c>
      <c r="E22" s="154">
        <v>0</v>
      </c>
      <c r="F22" s="173">
        <v>0.3</v>
      </c>
      <c r="G22" s="176"/>
      <c r="H22" s="175"/>
      <c r="I22" s="172"/>
      <c r="J22" s="171"/>
    </row>
    <row r="23" spans="1:10" s="123" customFormat="1" ht="14.25" customHeight="1" x14ac:dyDescent="0.25">
      <c r="A23" s="207"/>
      <c r="B23" s="207"/>
      <c r="C23" s="207"/>
      <c r="D23" s="153" t="s">
        <v>92</v>
      </c>
      <c r="E23" s="154">
        <f>$K$1</f>
        <v>7</v>
      </c>
      <c r="F23" s="173"/>
      <c r="G23" s="176"/>
      <c r="H23" s="175"/>
      <c r="I23" s="172"/>
      <c r="J23" s="171"/>
    </row>
    <row r="24" spans="1:10" ht="14.25" customHeight="1" x14ac:dyDescent="0.25">
      <c r="A24" s="207"/>
      <c r="B24" s="207"/>
      <c r="C24" s="207"/>
      <c r="D24" s="156" t="s">
        <v>93</v>
      </c>
      <c r="E24" s="155">
        <v>8.5</v>
      </c>
      <c r="F24" s="173"/>
      <c r="G24" s="176"/>
      <c r="H24" s="175"/>
      <c r="I24" s="172"/>
      <c r="J24" s="171"/>
    </row>
    <row r="25" spans="1:10" ht="28.5" customHeight="1" thickBot="1" x14ac:dyDescent="0.3">
      <c r="A25" s="207"/>
      <c r="B25" s="207"/>
      <c r="C25" s="207"/>
      <c r="D25" s="153" t="s">
        <v>94</v>
      </c>
      <c r="E25" s="154">
        <v>10</v>
      </c>
      <c r="F25" s="173"/>
      <c r="G25" s="176"/>
      <c r="H25" s="175"/>
      <c r="I25" s="172"/>
      <c r="J25" s="171"/>
    </row>
    <row r="26" spans="1:10" ht="85.5" customHeight="1" thickBot="1" x14ac:dyDescent="0.3">
      <c r="A26" s="207"/>
      <c r="B26" s="207"/>
      <c r="C26" s="166" t="s">
        <v>109</v>
      </c>
      <c r="D26" s="167" t="s">
        <v>111</v>
      </c>
      <c r="E26" s="168" t="s">
        <v>110</v>
      </c>
      <c r="F26" s="170">
        <v>0.3</v>
      </c>
      <c r="G26" s="165"/>
      <c r="H26" s="144"/>
      <c r="I26" s="172"/>
      <c r="J26" s="171"/>
    </row>
    <row r="27" spans="1:10" s="117" customFormat="1" ht="14.25" customHeight="1" x14ac:dyDescent="0.25">
      <c r="A27" s="207"/>
      <c r="B27" s="207"/>
      <c r="C27" s="180" t="s">
        <v>95</v>
      </c>
      <c r="D27" s="153" t="s">
        <v>96</v>
      </c>
      <c r="E27" s="154">
        <v>0</v>
      </c>
      <c r="F27" s="173">
        <v>0.2</v>
      </c>
      <c r="G27" s="174"/>
      <c r="H27" s="175"/>
      <c r="I27" s="172"/>
      <c r="J27" s="171"/>
    </row>
    <row r="28" spans="1:10" s="117" customFormat="1" ht="14.25" customHeight="1" x14ac:dyDescent="0.25">
      <c r="A28" s="207"/>
      <c r="B28" s="207"/>
      <c r="C28" s="181"/>
      <c r="D28" s="153" t="s">
        <v>97</v>
      </c>
      <c r="E28" s="154">
        <f>$K$1</f>
        <v>7</v>
      </c>
      <c r="F28" s="173"/>
      <c r="G28" s="174"/>
      <c r="H28" s="175"/>
      <c r="I28" s="172"/>
      <c r="J28" s="171"/>
    </row>
    <row r="29" spans="1:10" s="117" customFormat="1" ht="14" x14ac:dyDescent="0.25">
      <c r="A29" s="207"/>
      <c r="B29" s="207"/>
      <c r="C29" s="181"/>
      <c r="D29" s="153" t="s">
        <v>98</v>
      </c>
      <c r="E29" s="155">
        <v>8</v>
      </c>
      <c r="F29" s="173"/>
      <c r="G29" s="174"/>
      <c r="H29" s="175"/>
      <c r="I29" s="172"/>
      <c r="J29" s="171"/>
    </row>
    <row r="30" spans="1:10" s="117" customFormat="1" ht="14" x14ac:dyDescent="0.25">
      <c r="A30" s="207"/>
      <c r="B30" s="207"/>
      <c r="C30" s="181"/>
      <c r="D30" s="153" t="s">
        <v>99</v>
      </c>
      <c r="E30" s="155">
        <v>9</v>
      </c>
      <c r="F30" s="173"/>
      <c r="G30" s="174"/>
      <c r="H30" s="175"/>
      <c r="I30" s="172"/>
      <c r="J30" s="171"/>
    </row>
    <row r="31" spans="1:10" s="117" customFormat="1" ht="15" customHeight="1" thickBot="1" x14ac:dyDescent="0.3">
      <c r="A31" s="207"/>
      <c r="B31" s="207"/>
      <c r="C31" s="195"/>
      <c r="D31" s="153" t="s">
        <v>100</v>
      </c>
      <c r="E31" s="154">
        <v>10</v>
      </c>
      <c r="F31" s="173"/>
      <c r="G31" s="174"/>
      <c r="H31" s="175"/>
      <c r="I31" s="172"/>
      <c r="J31" s="171"/>
    </row>
    <row r="32" spans="1:10" ht="24" customHeight="1" x14ac:dyDescent="0.25">
      <c r="A32" t="s">
        <v>53</v>
      </c>
      <c r="B32" s="124"/>
      <c r="D32" t="s">
        <v>53</v>
      </c>
      <c r="E32" s="210"/>
      <c r="F32" s="210"/>
      <c r="G32" s="210"/>
      <c r="H32" s="163" t="s">
        <v>53</v>
      </c>
      <c r="I32" s="160"/>
    </row>
    <row r="33" spans="1:9" ht="24" customHeight="1" x14ac:dyDescent="0.25">
      <c r="A33" t="s">
        <v>53</v>
      </c>
      <c r="B33" s="124"/>
      <c r="C33" s="76"/>
      <c r="D33" t="s">
        <v>53</v>
      </c>
      <c r="E33" s="209"/>
      <c r="F33" s="209"/>
      <c r="G33" s="209"/>
      <c r="H33" t="s">
        <v>53</v>
      </c>
      <c r="I33" s="162"/>
    </row>
    <row r="34" spans="1:9" x14ac:dyDescent="0.25">
      <c r="C34" s="76"/>
      <c r="D34" s="76"/>
      <c r="E34" s="208"/>
      <c r="F34" s="208"/>
      <c r="G34" s="208"/>
      <c r="H34" s="76"/>
      <c r="I34" s="161"/>
    </row>
    <row r="35" spans="1:9" ht="15.5" x14ac:dyDescent="0.35">
      <c r="A35" s="206" t="s">
        <v>64</v>
      </c>
      <c r="B35" s="206"/>
      <c r="C35" s="206"/>
      <c r="D35" s="206"/>
      <c r="E35" s="206"/>
      <c r="F35" s="206"/>
      <c r="G35" s="206"/>
      <c r="H35" s="206"/>
      <c r="I35" s="206"/>
    </row>
    <row r="36" spans="1:9" x14ac:dyDescent="0.25">
      <c r="C36" s="76"/>
      <c r="D36" s="76"/>
      <c r="E36" s="76"/>
      <c r="F36" s="76"/>
      <c r="G36" s="128"/>
      <c r="H36" s="76"/>
      <c r="I36" s="76"/>
    </row>
    <row r="37" spans="1:9" ht="23.25" customHeight="1" x14ac:dyDescent="0.25">
      <c r="A37" s="202" t="s">
        <v>72</v>
      </c>
      <c r="B37" s="202"/>
      <c r="C37" s="202"/>
      <c r="D37" s="202"/>
      <c r="E37" s="202"/>
      <c r="F37" s="202"/>
      <c r="G37" s="202"/>
      <c r="H37" s="202"/>
      <c r="I37" s="202"/>
    </row>
    <row r="38" spans="1:9" ht="23.25" customHeight="1" x14ac:dyDescent="0.25">
      <c r="A38" s="202"/>
      <c r="B38" s="202"/>
      <c r="C38" s="202"/>
      <c r="D38" s="202"/>
      <c r="E38" s="202"/>
      <c r="F38" s="202"/>
      <c r="G38" s="202"/>
      <c r="H38" s="202"/>
      <c r="I38" s="202"/>
    </row>
    <row r="39" spans="1:9" x14ac:dyDescent="0.25">
      <c r="C39" s="76"/>
      <c r="D39" s="76"/>
      <c r="E39" s="76"/>
      <c r="F39" s="76"/>
      <c r="G39" s="128"/>
      <c r="H39" s="76"/>
      <c r="I39" s="76"/>
    </row>
    <row r="40" spans="1:9" x14ac:dyDescent="0.25">
      <c r="C40" s="76"/>
      <c r="D40" s="76"/>
      <c r="E40" s="76"/>
      <c r="F40" s="76"/>
      <c r="G40" s="128"/>
      <c r="H40" s="76"/>
      <c r="I40" s="76"/>
    </row>
    <row r="41" spans="1:9" x14ac:dyDescent="0.25">
      <c r="C41" s="76"/>
      <c r="D41" s="76"/>
      <c r="E41" s="76"/>
      <c r="F41" s="76"/>
      <c r="G41" s="128"/>
      <c r="H41" s="76"/>
      <c r="I41" s="76"/>
    </row>
    <row r="42" spans="1:9" x14ac:dyDescent="0.25">
      <c r="C42" s="76"/>
      <c r="D42" s="76"/>
      <c r="E42" s="76"/>
      <c r="F42" s="76"/>
      <c r="G42" s="128"/>
      <c r="H42" s="76"/>
      <c r="I42" s="76"/>
    </row>
    <row r="43" spans="1:9" x14ac:dyDescent="0.25">
      <c r="C43" s="76"/>
      <c r="D43" s="76"/>
      <c r="E43" s="76"/>
      <c r="F43" s="76"/>
      <c r="G43" s="128"/>
      <c r="H43" s="76"/>
      <c r="I43" s="76"/>
    </row>
    <row r="44" spans="1:9" x14ac:dyDescent="0.25">
      <c r="C44" s="76"/>
      <c r="D44" s="76"/>
      <c r="E44" s="76"/>
      <c r="F44" s="76"/>
      <c r="G44" s="128"/>
      <c r="H44" s="76"/>
      <c r="I44" s="76"/>
    </row>
    <row r="45" spans="1:9" x14ac:dyDescent="0.25">
      <c r="C45" s="76"/>
      <c r="D45" s="76"/>
      <c r="E45" s="76"/>
      <c r="F45" s="76"/>
      <c r="G45" s="128"/>
      <c r="H45" s="76"/>
      <c r="I45" s="76"/>
    </row>
    <row r="46" spans="1:9" x14ac:dyDescent="0.25">
      <c r="C46" s="76"/>
      <c r="D46" s="76"/>
      <c r="E46" s="76"/>
      <c r="F46" s="76"/>
      <c r="G46" s="128"/>
      <c r="H46" s="76"/>
      <c r="I46" s="76"/>
    </row>
    <row r="47" spans="1:9" x14ac:dyDescent="0.25">
      <c r="C47" s="76"/>
      <c r="D47" s="76"/>
      <c r="E47" s="76"/>
      <c r="F47" s="76"/>
      <c r="G47" s="128"/>
      <c r="H47" s="76"/>
      <c r="I47" s="76"/>
    </row>
    <row r="48" spans="1:9" x14ac:dyDescent="0.25">
      <c r="C48" s="76"/>
      <c r="D48" s="76"/>
      <c r="E48" s="76"/>
      <c r="F48" s="76"/>
      <c r="G48" s="128"/>
      <c r="H48" s="76"/>
      <c r="I48" s="76"/>
    </row>
    <row r="49" spans="3:9" x14ac:dyDescent="0.25">
      <c r="C49" s="76"/>
      <c r="D49" s="76"/>
      <c r="E49" s="76"/>
      <c r="F49" s="76"/>
      <c r="G49" s="128"/>
      <c r="H49" s="76"/>
      <c r="I49" s="76"/>
    </row>
    <row r="50" spans="3:9" x14ac:dyDescent="0.25">
      <c r="C50" s="76"/>
      <c r="D50" s="76"/>
      <c r="E50" s="76"/>
      <c r="F50" s="76"/>
      <c r="G50" s="128"/>
      <c r="H50" s="76"/>
      <c r="I50" s="76"/>
    </row>
    <row r="51" spans="3:9" x14ac:dyDescent="0.25">
      <c r="C51" s="76"/>
      <c r="D51" s="76"/>
      <c r="E51" s="76"/>
      <c r="F51" s="76"/>
      <c r="G51" s="128"/>
      <c r="H51" s="76"/>
      <c r="I51" s="76"/>
    </row>
    <row r="52" spans="3:9" x14ac:dyDescent="0.25">
      <c r="C52" s="76"/>
      <c r="D52" s="76"/>
      <c r="E52" s="76"/>
      <c r="F52" s="76"/>
      <c r="G52" s="128"/>
      <c r="H52" s="76"/>
      <c r="I52" s="76"/>
    </row>
  </sheetData>
  <mergeCells count="43">
    <mergeCell ref="C27:C31"/>
    <mergeCell ref="C18:C21"/>
    <mergeCell ref="F18:F21"/>
    <mergeCell ref="G10:G14"/>
    <mergeCell ref="H10:H14"/>
    <mergeCell ref="A37:I38"/>
    <mergeCell ref="A4:A14"/>
    <mergeCell ref="H5:H8"/>
    <mergeCell ref="B4:B14"/>
    <mergeCell ref="C15:C17"/>
    <mergeCell ref="A35:I35"/>
    <mergeCell ref="B18:B31"/>
    <mergeCell ref="E34:G34"/>
    <mergeCell ref="E33:G33"/>
    <mergeCell ref="E32:G32"/>
    <mergeCell ref="I15:I17"/>
    <mergeCell ref="A18:A31"/>
    <mergeCell ref="C22:C25"/>
    <mergeCell ref="F22:F25"/>
    <mergeCell ref="G22:G25"/>
    <mergeCell ref="H22:H25"/>
    <mergeCell ref="A1:C1"/>
    <mergeCell ref="J5:J14"/>
    <mergeCell ref="A15:A17"/>
    <mergeCell ref="B15:B17"/>
    <mergeCell ref="D17:E17"/>
    <mergeCell ref="J15:J17"/>
    <mergeCell ref="D3:E3"/>
    <mergeCell ref="G5:G8"/>
    <mergeCell ref="F5:F8"/>
    <mergeCell ref="C5:C8"/>
    <mergeCell ref="C10:C14"/>
    <mergeCell ref="D16:E16"/>
    <mergeCell ref="D15:E15"/>
    <mergeCell ref="F10:F14"/>
    <mergeCell ref="I5:I14"/>
    <mergeCell ref="J18:J31"/>
    <mergeCell ref="I18:I31"/>
    <mergeCell ref="F27:F31"/>
    <mergeCell ref="G27:G31"/>
    <mergeCell ref="H27:H31"/>
    <mergeCell ref="G18:G21"/>
    <mergeCell ref="H18:H21"/>
  </mergeCells>
  <phoneticPr fontId="25" type="noConversion"/>
  <conditionalFormatting sqref="G4:G5">
    <cfRule type="cellIs" dxfId="6" priority="25" stopIfTrue="1" operator="equal">
      <formula>0</formula>
    </cfRule>
  </conditionalFormatting>
  <conditionalFormatting sqref="G15:G18 G22">
    <cfRule type="cellIs" dxfId="5" priority="5" stopIfTrue="1" operator="equal">
      <formula>0</formula>
    </cfRule>
  </conditionalFormatting>
  <conditionalFormatting sqref="G27">
    <cfRule type="cellIs" dxfId="4" priority="4" stopIfTrue="1" operator="equal">
      <formula>0</formula>
    </cfRule>
  </conditionalFormatting>
  <conditionalFormatting sqref="J4:J18">
    <cfRule type="cellIs" dxfId="3" priority="6" stopIfTrue="1" operator="lessThan">
      <formula>1</formula>
    </cfRule>
  </conditionalFormatting>
  <printOptions horizontalCentered="1"/>
  <pageMargins left="0.23622047244094491" right="0.23622047244094491" top="0.47244094488188981" bottom="0.15748031496062992" header="0.27559055118110237" footer="0.15748031496062992"/>
  <pageSetup paperSize="9" scale="75" orientation="portrait" r:id="rId1"/>
  <headerFooter alignWithMargins="0">
    <oddHeader xml:space="preserve">&amp;Lעמוד &amp;P מתוך &amp;N&amp;C&amp;"Arial,מודגש"&amp;12
</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177E-64C8-4E31-BF8C-F59D31C17025}">
  <dimension ref="A1:O20"/>
  <sheetViews>
    <sheetView rightToLeft="1" zoomScaleNormal="100" zoomScaleSheetLayoutView="110" workbookViewId="0">
      <selection activeCell="B6" sqref="B6"/>
    </sheetView>
  </sheetViews>
  <sheetFormatPr defaultColWidth="9.1796875" defaultRowHeight="17.25" customHeight="1" x14ac:dyDescent="0.3"/>
  <cols>
    <col min="1" max="1" width="8.26953125" style="8" bestFit="1" customWidth="1"/>
    <col min="2" max="2" width="39.26953125" style="8" customWidth="1"/>
    <col min="3" max="3" width="13.453125" style="10" customWidth="1"/>
    <col min="4" max="4" width="6.81640625" style="8" customWidth="1"/>
    <col min="5" max="5" width="8.453125" style="8" customWidth="1"/>
    <col min="6" max="6" width="8.54296875" style="8" customWidth="1"/>
    <col min="7" max="7" width="8" style="8" customWidth="1"/>
    <col min="8" max="8" width="8.54296875" style="8" customWidth="1"/>
    <col min="9" max="9" width="7.26953125" style="8" customWidth="1"/>
    <col min="10" max="10" width="8" style="8" customWidth="1"/>
    <col min="11" max="11" width="8.1796875" style="10" customWidth="1"/>
    <col min="12" max="12" width="8.453125" style="8" customWidth="1"/>
    <col min="13" max="13" width="22.26953125" style="8" customWidth="1"/>
    <col min="14" max="16384" width="9.1796875" style="8"/>
  </cols>
  <sheetData>
    <row r="1" spans="1:15" ht="19.5" customHeight="1" thickTop="1" x14ac:dyDescent="0.3">
      <c r="A1" s="6" t="s">
        <v>25</v>
      </c>
      <c r="B1" s="7" t="s">
        <v>28</v>
      </c>
      <c r="C1" s="33" t="s">
        <v>20</v>
      </c>
      <c r="D1" s="221" t="s">
        <v>112</v>
      </c>
      <c r="E1" s="222"/>
      <c r="F1" s="222"/>
      <c r="G1" s="222"/>
      <c r="H1" s="223"/>
      <c r="I1" s="34" t="s">
        <v>0</v>
      </c>
      <c r="J1" s="43">
        <v>1</v>
      </c>
      <c r="K1" s="108" t="s">
        <v>21</v>
      </c>
      <c r="L1" s="64"/>
      <c r="M1" s="37"/>
    </row>
    <row r="2" spans="1:15" ht="46.5" customHeight="1" thickBot="1" x14ac:dyDescent="0.35">
      <c r="A2" s="42" t="s">
        <v>27</v>
      </c>
      <c r="B2" s="9"/>
      <c r="C2" s="45" t="s">
        <v>107</v>
      </c>
      <c r="D2" s="224"/>
      <c r="E2" s="225"/>
      <c r="F2" s="225"/>
      <c r="G2" s="225"/>
      <c r="H2" s="226"/>
      <c r="I2" s="38" t="s">
        <v>1</v>
      </c>
      <c r="J2" s="44">
        <v>2</v>
      </c>
      <c r="K2" s="109" t="s">
        <v>22</v>
      </c>
      <c r="L2" s="65"/>
      <c r="M2" s="41"/>
    </row>
    <row r="3" spans="1:15" s="54" customFormat="1" ht="17.25" customHeight="1" thickTop="1" x14ac:dyDescent="0.25">
      <c r="A3" s="214" t="s">
        <v>2</v>
      </c>
      <c r="B3" s="215"/>
      <c r="C3" s="212" t="s">
        <v>61</v>
      </c>
      <c r="D3" s="52" t="s">
        <v>3</v>
      </c>
      <c r="E3" s="53" t="s">
        <v>5</v>
      </c>
      <c r="F3" s="77">
        <v>1</v>
      </c>
      <c r="G3" s="53" t="s">
        <v>5</v>
      </c>
      <c r="H3" s="77">
        <v>2</v>
      </c>
      <c r="I3" s="53" t="s">
        <v>5</v>
      </c>
      <c r="J3" s="77">
        <v>3</v>
      </c>
      <c r="K3" s="53" t="s">
        <v>5</v>
      </c>
      <c r="L3" s="77">
        <v>4</v>
      </c>
      <c r="M3" s="212" t="s">
        <v>8</v>
      </c>
    </row>
    <row r="4" spans="1:15" s="54" customFormat="1" ht="17.25" customHeight="1" thickBot="1" x14ac:dyDescent="0.3">
      <c r="A4" s="216"/>
      <c r="B4" s="217"/>
      <c r="C4" s="213"/>
      <c r="D4" s="55" t="s">
        <v>4</v>
      </c>
      <c r="E4" s="56" t="s">
        <v>6</v>
      </c>
      <c r="F4" s="57" t="s">
        <v>7</v>
      </c>
      <c r="G4" s="56" t="s">
        <v>6</v>
      </c>
      <c r="H4" s="57" t="s">
        <v>7</v>
      </c>
      <c r="I4" s="56" t="s">
        <v>6</v>
      </c>
      <c r="J4" s="57" t="s">
        <v>7</v>
      </c>
      <c r="K4" s="56" t="s">
        <v>6</v>
      </c>
      <c r="L4" s="57" t="s">
        <v>7</v>
      </c>
      <c r="M4" s="213"/>
      <c r="O4" s="58"/>
    </row>
    <row r="5" spans="1:15" s="54" customFormat="1" ht="24" thickTop="1" thickBot="1" x14ac:dyDescent="0.3">
      <c r="A5" s="218" t="s">
        <v>62</v>
      </c>
      <c r="B5" s="137" t="str">
        <f>מחוון!B4</f>
        <v>ניסיון בביצוע פרוייקטים של בקרה</v>
      </c>
      <c r="C5" s="132" t="s">
        <v>56</v>
      </c>
      <c r="D5" s="60">
        <v>1</v>
      </c>
      <c r="E5" s="66"/>
      <c r="F5" s="67"/>
      <c r="G5" s="66"/>
      <c r="H5" s="67"/>
      <c r="I5" s="66"/>
      <c r="J5" s="67"/>
      <c r="K5" s="66"/>
      <c r="L5" s="67"/>
      <c r="M5" s="129" t="s">
        <v>57</v>
      </c>
    </row>
    <row r="6" spans="1:15" s="54" customFormat="1" ht="17.25" customHeight="1" thickBot="1" x14ac:dyDescent="0.3">
      <c r="A6" s="219"/>
      <c r="B6" s="86" t="s">
        <v>9</v>
      </c>
      <c r="C6" s="87"/>
      <c r="D6" s="88">
        <f>SUM(D5:D5)</f>
        <v>1</v>
      </c>
      <c r="E6" s="89"/>
      <c r="F6" s="90"/>
      <c r="G6" s="89"/>
      <c r="H6" s="90"/>
      <c r="I6" s="89"/>
      <c r="J6" s="90"/>
      <c r="K6" s="89"/>
      <c r="L6" s="90"/>
      <c r="M6" s="91"/>
    </row>
    <row r="7" spans="1:15" s="54" customFormat="1" ht="17.25" customHeight="1" thickTop="1" thickBot="1" x14ac:dyDescent="0.3">
      <c r="A7" s="218" t="s">
        <v>33</v>
      </c>
      <c r="B7" s="80" t="s">
        <v>33</v>
      </c>
      <c r="C7" s="59" t="s">
        <v>19</v>
      </c>
      <c r="D7" s="81">
        <v>1</v>
      </c>
      <c r="E7" s="66"/>
      <c r="F7" s="68"/>
      <c r="G7" s="66"/>
      <c r="H7" s="68"/>
      <c r="I7" s="66"/>
      <c r="J7" s="79"/>
      <c r="K7" s="66"/>
      <c r="L7" s="79"/>
      <c r="M7" s="130" t="s">
        <v>57</v>
      </c>
    </row>
    <row r="8" spans="1:15" s="54" customFormat="1" ht="17.25" customHeight="1" thickBot="1" x14ac:dyDescent="0.3">
      <c r="A8" s="219"/>
      <c r="B8" s="86" t="s">
        <v>9</v>
      </c>
      <c r="C8" s="87"/>
      <c r="D8" s="88">
        <f>SUM(D7)</f>
        <v>1</v>
      </c>
      <c r="E8" s="89"/>
      <c r="F8" s="90"/>
      <c r="G8" s="89"/>
      <c r="H8" s="90"/>
      <c r="I8" s="89"/>
      <c r="J8" s="90"/>
      <c r="K8" s="89"/>
      <c r="L8" s="90"/>
      <c r="M8" s="91"/>
    </row>
    <row r="9" spans="1:15" s="54" customFormat="1" ht="17.25" customHeight="1" thickTop="1" x14ac:dyDescent="0.25">
      <c r="A9" s="218" t="s">
        <v>39</v>
      </c>
      <c r="B9" s="80" t="s">
        <v>34</v>
      </c>
      <c r="C9" s="59" t="s">
        <v>19</v>
      </c>
      <c r="D9" s="78">
        <v>0.8</v>
      </c>
      <c r="E9" s="66"/>
      <c r="F9" s="67"/>
      <c r="G9" s="69"/>
      <c r="H9" s="67"/>
      <c r="I9" s="69"/>
      <c r="J9" s="79"/>
      <c r="K9" s="69"/>
      <c r="L9" s="79"/>
      <c r="M9" s="130" t="s">
        <v>57</v>
      </c>
    </row>
    <row r="10" spans="1:15" s="54" customFormat="1" ht="17.25" customHeight="1" thickBot="1" x14ac:dyDescent="0.3">
      <c r="A10" s="220"/>
      <c r="B10" s="149" t="s">
        <v>101</v>
      </c>
      <c r="C10" s="59" t="s">
        <v>19</v>
      </c>
      <c r="D10" s="61">
        <v>0.2</v>
      </c>
      <c r="E10" s="66"/>
      <c r="F10" s="68"/>
      <c r="G10" s="70"/>
      <c r="H10" s="68"/>
      <c r="I10" s="70"/>
      <c r="J10" s="68"/>
      <c r="K10" s="70"/>
      <c r="L10" s="68"/>
      <c r="M10" s="131" t="s">
        <v>57</v>
      </c>
    </row>
    <row r="11" spans="1:15" s="54" customFormat="1" ht="17.25" customHeight="1" thickBot="1" x14ac:dyDescent="0.3">
      <c r="A11" s="219"/>
      <c r="B11" s="86" t="s">
        <v>9</v>
      </c>
      <c r="C11" s="87"/>
      <c r="D11" s="88">
        <f>SUM(D9:D10)</f>
        <v>1</v>
      </c>
      <c r="E11" s="89"/>
      <c r="F11" s="90"/>
      <c r="G11" s="89"/>
      <c r="H11" s="90"/>
      <c r="I11" s="89"/>
      <c r="J11" s="90"/>
      <c r="K11" s="89"/>
      <c r="L11" s="90"/>
      <c r="M11" s="91"/>
    </row>
    <row r="12" spans="1:15" s="54" customFormat="1" ht="17.25" customHeight="1" thickTop="1" x14ac:dyDescent="0.25">
      <c r="A12" s="218" t="s">
        <v>63</v>
      </c>
      <c r="B12" s="227" t="s">
        <v>2</v>
      </c>
      <c r="C12" s="212" t="s">
        <v>59</v>
      </c>
      <c r="D12" s="212" t="s">
        <v>60</v>
      </c>
      <c r="E12" s="53" t="s">
        <v>5</v>
      </c>
      <c r="F12" s="77">
        <v>1</v>
      </c>
      <c r="G12" s="53" t="s">
        <v>5</v>
      </c>
      <c r="H12" s="77">
        <v>2</v>
      </c>
      <c r="I12" s="53" t="s">
        <v>5</v>
      </c>
      <c r="J12" s="77">
        <v>3</v>
      </c>
      <c r="K12" s="53" t="s">
        <v>5</v>
      </c>
      <c r="L12" s="77">
        <v>4</v>
      </c>
      <c r="M12" s="212" t="s">
        <v>8</v>
      </c>
    </row>
    <row r="13" spans="1:15" s="54" customFormat="1" ht="17.25" customHeight="1" thickBot="1" x14ac:dyDescent="0.3">
      <c r="A13" s="220"/>
      <c r="B13" s="228"/>
      <c r="C13" s="213"/>
      <c r="D13" s="213"/>
      <c r="E13" s="56" t="s">
        <v>6</v>
      </c>
      <c r="F13" s="57" t="s">
        <v>7</v>
      </c>
      <c r="G13" s="56" t="s">
        <v>6</v>
      </c>
      <c r="H13" s="57" t="s">
        <v>7</v>
      </c>
      <c r="I13" s="56" t="s">
        <v>6</v>
      </c>
      <c r="J13" s="57" t="s">
        <v>7</v>
      </c>
      <c r="K13" s="56" t="s">
        <v>6</v>
      </c>
      <c r="L13" s="57" t="s">
        <v>7</v>
      </c>
      <c r="M13" s="213"/>
      <c r="O13" s="58"/>
    </row>
    <row r="14" spans="1:15" s="54" customFormat="1" ht="17.25" customHeight="1" thickTop="1" thickBot="1" x14ac:dyDescent="0.3">
      <c r="A14" s="220"/>
      <c r="B14" s="137" t="s">
        <v>103</v>
      </c>
      <c r="C14" s="106" t="s">
        <v>102</v>
      </c>
      <c r="D14" s="83">
        <v>8200</v>
      </c>
      <c r="E14" s="73"/>
      <c r="F14" s="84"/>
      <c r="G14" s="85"/>
      <c r="H14" s="84"/>
      <c r="I14" s="85"/>
      <c r="J14" s="84"/>
      <c r="K14" s="85"/>
      <c r="L14" s="84"/>
      <c r="M14" s="82"/>
    </row>
    <row r="15" spans="1:15" s="54" customFormat="1" ht="17.25" customHeight="1" thickTop="1" thickBot="1" x14ac:dyDescent="0.3">
      <c r="A15" s="220"/>
      <c r="B15" s="138" t="s">
        <v>104</v>
      </c>
      <c r="C15" s="106" t="s">
        <v>102</v>
      </c>
      <c r="D15" s="71">
        <v>3000</v>
      </c>
      <c r="E15" s="73"/>
      <c r="F15" s="74"/>
      <c r="G15" s="75"/>
      <c r="H15" s="74"/>
      <c r="I15" s="75"/>
      <c r="J15" s="74"/>
      <c r="K15" s="75"/>
      <c r="L15" s="74"/>
      <c r="M15" s="62"/>
    </row>
    <row r="16" spans="1:15" s="54" customFormat="1" ht="14" thickTop="1" thickBot="1" x14ac:dyDescent="0.3">
      <c r="A16" s="220"/>
      <c r="B16" s="138" t="s">
        <v>105</v>
      </c>
      <c r="C16" s="106" t="s">
        <v>102</v>
      </c>
      <c r="D16" s="71">
        <v>24800</v>
      </c>
      <c r="E16" s="73"/>
      <c r="F16" s="74"/>
      <c r="G16" s="75"/>
      <c r="H16" s="74"/>
      <c r="I16" s="75"/>
      <c r="J16" s="74"/>
      <c r="K16" s="75"/>
      <c r="L16" s="74"/>
      <c r="M16" s="62"/>
    </row>
    <row r="17" spans="1:13" s="54" customFormat="1" ht="17.25" customHeight="1" thickTop="1" thickBot="1" x14ac:dyDescent="0.3">
      <c r="A17" s="220"/>
      <c r="B17" s="139" t="s">
        <v>106</v>
      </c>
      <c r="C17" s="106" t="s">
        <v>102</v>
      </c>
      <c r="D17" s="72">
        <v>14300</v>
      </c>
      <c r="E17" s="73"/>
      <c r="F17" s="74"/>
      <c r="G17" s="75"/>
      <c r="H17" s="74"/>
      <c r="I17" s="75"/>
      <c r="J17" s="74"/>
      <c r="K17" s="75"/>
      <c r="L17" s="74"/>
      <c r="M17" s="63"/>
    </row>
    <row r="18" spans="1:13" s="54" customFormat="1" ht="17.25" customHeight="1" thickBot="1" x14ac:dyDescent="0.3">
      <c r="A18" s="220"/>
      <c r="B18" s="140" t="s">
        <v>23</v>
      </c>
      <c r="C18" s="87"/>
      <c r="D18" s="92"/>
      <c r="E18" s="89"/>
      <c r="F18" s="90"/>
      <c r="G18" s="89"/>
      <c r="H18" s="90"/>
      <c r="I18" s="89"/>
      <c r="J18" s="90"/>
      <c r="K18" s="89"/>
      <c r="L18" s="90"/>
      <c r="M18" s="91"/>
    </row>
    <row r="19" spans="1:13" s="54" customFormat="1" ht="17.25" customHeight="1" thickTop="1" thickBot="1" x14ac:dyDescent="0.3">
      <c r="A19" s="219"/>
      <c r="B19" s="140" t="s">
        <v>24</v>
      </c>
      <c r="C19" s="87"/>
      <c r="D19" s="93"/>
      <c r="E19" s="94"/>
      <c r="F19" s="90"/>
      <c r="G19" s="89"/>
      <c r="H19" s="90"/>
      <c r="I19" s="89"/>
      <c r="J19" s="90"/>
      <c r="K19" s="89"/>
      <c r="L19" s="90"/>
      <c r="M19" s="91"/>
    </row>
    <row r="20" spans="1:13" s="54" customFormat="1" ht="17.25" customHeight="1" thickTop="1" x14ac:dyDescent="0.25"/>
  </sheetData>
  <mergeCells count="12">
    <mergeCell ref="D1:H2"/>
    <mergeCell ref="B12:B13"/>
    <mergeCell ref="C12:C13"/>
    <mergeCell ref="D12:D13"/>
    <mergeCell ref="A7:A8"/>
    <mergeCell ref="A9:A11"/>
    <mergeCell ref="M12:M13"/>
    <mergeCell ref="M3:M4"/>
    <mergeCell ref="C3:C4"/>
    <mergeCell ref="A3:B4"/>
    <mergeCell ref="A5:A6"/>
    <mergeCell ref="A12:A19"/>
  </mergeCells>
  <phoneticPr fontId="0" type="noConversion"/>
  <conditionalFormatting sqref="D6 D8">
    <cfRule type="cellIs" dxfId="2" priority="2" stopIfTrue="1" operator="notEqual">
      <formula>1</formula>
    </cfRule>
  </conditionalFormatting>
  <conditionalFormatting sqref="D11">
    <cfRule type="cellIs" dxfId="1" priority="1" stopIfTrue="1" operator="notEqual">
      <formula>1</formula>
    </cfRule>
  </conditionalFormatting>
  <printOptions horizontalCentered="1"/>
  <pageMargins left="0" right="0.15748031496062992" top="0.47244094488188981" bottom="0" header="0" footer="0"/>
  <pageSetup paperSize="9" scale="93" orientation="landscape" horizontalDpi="300" verticalDpi="300" r:id="rId1"/>
  <headerFooter alignWithMargins="0">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4F3A4-9337-48FA-928A-CAD61810E7F2}">
  <sheetPr>
    <pageSetUpPr fitToPage="1"/>
  </sheetPr>
  <dimension ref="A1:K31"/>
  <sheetViews>
    <sheetView rightToLeft="1" tabSelected="1" zoomScaleNormal="100" zoomScaleSheetLayoutView="100" workbookViewId="0">
      <selection activeCell="D1" sqref="D1:G2"/>
    </sheetView>
  </sheetViews>
  <sheetFormatPr defaultColWidth="9.1796875" defaultRowHeight="17.25" customHeight="1" x14ac:dyDescent="0.3"/>
  <cols>
    <col min="1" max="1" width="6.26953125" style="11" customWidth="1"/>
    <col min="2" max="2" width="21.81640625" style="11" customWidth="1"/>
    <col min="3" max="3" width="12.81640625" style="11" customWidth="1"/>
    <col min="4" max="5" width="14.54296875" style="11" customWidth="1"/>
    <col min="6" max="6" width="11.453125" style="11" customWidth="1"/>
    <col min="7" max="7" width="13" style="11" customWidth="1"/>
    <col min="8" max="8" width="10.7265625" style="11" customWidth="1"/>
    <col min="9" max="9" width="8.7265625" style="11" customWidth="1"/>
    <col min="10" max="10" width="9.7265625" style="11" bestFit="1" customWidth="1"/>
    <col min="11" max="11" width="24.1796875" style="11" customWidth="1"/>
    <col min="12" max="16384" width="9.1796875" style="11"/>
  </cols>
  <sheetData>
    <row r="1" spans="1:11" s="8" customFormat="1" ht="17.25" customHeight="1" thickTop="1" x14ac:dyDescent="0.3">
      <c r="A1" s="256" t="s">
        <v>18</v>
      </c>
      <c r="B1" s="257"/>
      <c r="C1" s="33" t="s">
        <v>20</v>
      </c>
      <c r="D1" s="248" t="s">
        <v>112</v>
      </c>
      <c r="E1" s="249"/>
      <c r="F1" s="249"/>
      <c r="G1" s="250"/>
      <c r="H1" s="34" t="s">
        <v>0</v>
      </c>
      <c r="I1" s="35">
        <v>2</v>
      </c>
      <c r="J1" s="36" t="s">
        <v>21</v>
      </c>
      <c r="K1" s="37"/>
    </row>
    <row r="2" spans="1:11" s="8" customFormat="1" ht="34.5" customHeight="1" thickBot="1" x14ac:dyDescent="0.35">
      <c r="A2" s="258"/>
      <c r="B2" s="259"/>
      <c r="C2" s="45" t="str">
        <f>קריטריונים!C2</f>
        <v>12/5.2026</v>
      </c>
      <c r="D2" s="251"/>
      <c r="E2" s="252"/>
      <c r="F2" s="252"/>
      <c r="G2" s="253"/>
      <c r="H2" s="38" t="s">
        <v>1</v>
      </c>
      <c r="I2" s="39">
        <v>2</v>
      </c>
      <c r="J2" s="40" t="s">
        <v>22</v>
      </c>
      <c r="K2" s="41"/>
    </row>
    <row r="3" spans="1:11" s="15" customFormat="1" ht="17.25" customHeight="1" thickTop="1" thickBot="1" x14ac:dyDescent="0.35">
      <c r="A3" s="12"/>
      <c r="B3" s="13"/>
      <c r="C3" s="14"/>
      <c r="D3" s="246" t="s">
        <v>29</v>
      </c>
      <c r="E3" s="247"/>
      <c r="F3" s="247"/>
      <c r="G3" s="5">
        <v>0.5</v>
      </c>
      <c r="H3" s="13" t="s">
        <v>30</v>
      </c>
      <c r="I3" s="5">
        <v>0.5</v>
      </c>
      <c r="J3" s="13" t="s">
        <v>17</v>
      </c>
      <c r="K3" s="14"/>
    </row>
    <row r="4" spans="1:11" s="104" customFormat="1" ht="20.149999999999999" customHeight="1" thickTop="1" x14ac:dyDescent="0.25">
      <c r="A4" s="265" t="s">
        <v>10</v>
      </c>
      <c r="B4" s="262" t="s">
        <v>11</v>
      </c>
      <c r="C4" s="232" t="s">
        <v>12</v>
      </c>
      <c r="D4" s="238" t="s">
        <v>38</v>
      </c>
      <c r="E4" s="268" t="s">
        <v>33</v>
      </c>
      <c r="F4" s="268" t="s">
        <v>39</v>
      </c>
      <c r="G4" s="235" t="s">
        <v>40</v>
      </c>
      <c r="H4" s="238" t="s">
        <v>41</v>
      </c>
      <c r="I4" s="235" t="s">
        <v>42</v>
      </c>
      <c r="J4" s="229" t="s">
        <v>71</v>
      </c>
      <c r="K4" s="232" t="s">
        <v>44</v>
      </c>
    </row>
    <row r="5" spans="1:11" s="104" customFormat="1" ht="20.149999999999999" customHeight="1" x14ac:dyDescent="0.25">
      <c r="A5" s="266"/>
      <c r="B5" s="263"/>
      <c r="C5" s="233"/>
      <c r="D5" s="239"/>
      <c r="E5" s="269"/>
      <c r="F5" s="269"/>
      <c r="G5" s="236"/>
      <c r="H5" s="239"/>
      <c r="I5" s="236"/>
      <c r="J5" s="230"/>
      <c r="K5" s="233"/>
    </row>
    <row r="6" spans="1:11" s="104" customFormat="1" ht="20.149999999999999" customHeight="1" thickBot="1" x14ac:dyDescent="0.3">
      <c r="A6" s="266"/>
      <c r="B6" s="263"/>
      <c r="C6" s="234"/>
      <c r="D6" s="240"/>
      <c r="E6" s="270"/>
      <c r="F6" s="270"/>
      <c r="G6" s="237"/>
      <c r="H6" s="240"/>
      <c r="I6" s="237"/>
      <c r="J6" s="231"/>
      <c r="K6" s="233"/>
    </row>
    <row r="7" spans="1:11" s="105" customFormat="1" ht="18" customHeight="1" thickTop="1" thickBot="1" x14ac:dyDescent="0.3">
      <c r="A7" s="267"/>
      <c r="B7" s="264"/>
      <c r="C7" s="16" t="s">
        <v>13</v>
      </c>
      <c r="D7" s="1">
        <v>0.5</v>
      </c>
      <c r="E7" s="2">
        <v>0.15</v>
      </c>
      <c r="F7" s="2">
        <v>0.35</v>
      </c>
      <c r="G7" s="3">
        <f>SUM(D7:F7)</f>
        <v>1</v>
      </c>
      <c r="H7" s="1">
        <v>1</v>
      </c>
      <c r="I7" s="3">
        <v>1</v>
      </c>
      <c r="J7" s="4"/>
      <c r="K7" s="234"/>
    </row>
    <row r="8" spans="1:11" s="99" customFormat="1" ht="17.25" customHeight="1" thickTop="1" x14ac:dyDescent="0.25">
      <c r="A8" s="261">
        <v>1</v>
      </c>
      <c r="B8" s="260"/>
      <c r="C8" s="95" t="s">
        <v>14</v>
      </c>
      <c r="D8" s="96"/>
      <c r="E8" s="97"/>
      <c r="F8" s="98"/>
      <c r="G8" s="277"/>
      <c r="H8" s="98"/>
      <c r="I8" s="277"/>
      <c r="J8" s="272"/>
      <c r="K8" s="254"/>
    </row>
    <row r="9" spans="1:11" s="99" customFormat="1" ht="17.25" customHeight="1" x14ac:dyDescent="0.25">
      <c r="A9" s="245"/>
      <c r="B9" s="243"/>
      <c r="C9" s="100" t="s">
        <v>15</v>
      </c>
      <c r="D9" s="101"/>
      <c r="E9" s="102"/>
      <c r="F9" s="102"/>
      <c r="G9" s="276"/>
      <c r="H9" s="101"/>
      <c r="I9" s="276"/>
      <c r="J9" s="273"/>
      <c r="K9" s="255"/>
    </row>
    <row r="10" spans="1:11" s="99" customFormat="1" ht="17.25" customHeight="1" x14ac:dyDescent="0.25">
      <c r="A10" s="241">
        <v>2</v>
      </c>
      <c r="B10" s="243"/>
      <c r="C10" s="103" t="s">
        <v>14</v>
      </c>
      <c r="D10" s="96"/>
      <c r="E10" s="97"/>
      <c r="F10" s="98"/>
      <c r="G10" s="274"/>
      <c r="H10" s="98"/>
      <c r="I10" s="274"/>
      <c r="J10" s="278"/>
      <c r="K10" s="255"/>
    </row>
    <row r="11" spans="1:11" s="99" customFormat="1" ht="17.25" customHeight="1" x14ac:dyDescent="0.25">
      <c r="A11" s="245"/>
      <c r="B11" s="243"/>
      <c r="C11" s="100" t="s">
        <v>15</v>
      </c>
      <c r="D11" s="101"/>
      <c r="E11" s="102"/>
      <c r="F11" s="102"/>
      <c r="G11" s="276"/>
      <c r="H11" s="101"/>
      <c r="I11" s="276"/>
      <c r="J11" s="273"/>
      <c r="K11" s="255"/>
    </row>
    <row r="12" spans="1:11" s="99" customFormat="1" ht="17.25" customHeight="1" x14ac:dyDescent="0.25">
      <c r="A12" s="241">
        <v>3</v>
      </c>
      <c r="B12" s="243"/>
      <c r="C12" s="103" t="s">
        <v>14</v>
      </c>
      <c r="D12" s="96"/>
      <c r="E12" s="97"/>
      <c r="F12" s="98"/>
      <c r="G12" s="274"/>
      <c r="H12" s="98"/>
      <c r="I12" s="274"/>
      <c r="J12" s="278"/>
      <c r="K12" s="255"/>
    </row>
    <row r="13" spans="1:11" s="99" customFormat="1" ht="17.25" customHeight="1" x14ac:dyDescent="0.25">
      <c r="A13" s="245"/>
      <c r="B13" s="243"/>
      <c r="C13" s="100" t="s">
        <v>15</v>
      </c>
      <c r="D13" s="101"/>
      <c r="E13" s="102"/>
      <c r="F13" s="102"/>
      <c r="G13" s="276"/>
      <c r="H13" s="101"/>
      <c r="I13" s="276"/>
      <c r="J13" s="273"/>
      <c r="K13" s="255"/>
    </row>
    <row r="14" spans="1:11" s="99" customFormat="1" ht="17.25" customHeight="1" x14ac:dyDescent="0.25">
      <c r="A14" s="241">
        <v>4</v>
      </c>
      <c r="B14" s="243"/>
      <c r="C14" s="103" t="s">
        <v>14</v>
      </c>
      <c r="D14" s="96"/>
      <c r="E14" s="97"/>
      <c r="F14" s="98"/>
      <c r="G14" s="274"/>
      <c r="H14" s="98"/>
      <c r="I14" s="274"/>
      <c r="J14" s="278"/>
      <c r="K14" s="255"/>
    </row>
    <row r="15" spans="1:11" s="99" customFormat="1" ht="17.25" customHeight="1" x14ac:dyDescent="0.25">
      <c r="A15" s="245"/>
      <c r="B15" s="243"/>
      <c r="C15" s="100" t="s">
        <v>15</v>
      </c>
      <c r="D15" s="101"/>
      <c r="E15" s="102"/>
      <c r="F15" s="102"/>
      <c r="G15" s="276"/>
      <c r="H15" s="101"/>
      <c r="I15" s="276"/>
      <c r="J15" s="273"/>
      <c r="K15" s="255"/>
    </row>
    <row r="16" spans="1:11" s="99" customFormat="1" ht="17.25" customHeight="1" x14ac:dyDescent="0.25">
      <c r="A16" s="241">
        <v>5</v>
      </c>
      <c r="B16" s="243"/>
      <c r="C16" s="103" t="s">
        <v>14</v>
      </c>
      <c r="D16" s="96"/>
      <c r="E16" s="97"/>
      <c r="F16" s="98"/>
      <c r="G16" s="274"/>
      <c r="H16" s="98"/>
      <c r="I16" s="274"/>
      <c r="J16" s="278"/>
      <c r="K16" s="255"/>
    </row>
    <row r="17" spans="1:11" s="99" customFormat="1" ht="17.25" customHeight="1" x14ac:dyDescent="0.25">
      <c r="A17" s="245"/>
      <c r="B17" s="243"/>
      <c r="C17" s="100" t="s">
        <v>15</v>
      </c>
      <c r="D17" s="101"/>
      <c r="E17" s="102"/>
      <c r="F17" s="102"/>
      <c r="G17" s="276"/>
      <c r="H17" s="101"/>
      <c r="I17" s="276"/>
      <c r="J17" s="273"/>
      <c r="K17" s="255"/>
    </row>
    <row r="18" spans="1:11" s="99" customFormat="1" ht="17.25" customHeight="1" x14ac:dyDescent="0.25">
      <c r="A18" s="241">
        <v>6</v>
      </c>
      <c r="B18" s="243"/>
      <c r="C18" s="103" t="s">
        <v>14</v>
      </c>
      <c r="D18" s="96"/>
      <c r="E18" s="97"/>
      <c r="F18" s="98"/>
      <c r="G18" s="274"/>
      <c r="H18" s="98"/>
      <c r="I18" s="274"/>
      <c r="J18" s="278"/>
      <c r="K18" s="255"/>
    </row>
    <row r="19" spans="1:11" s="99" customFormat="1" ht="17.25" customHeight="1" thickBot="1" x14ac:dyDescent="0.3">
      <c r="A19" s="242"/>
      <c r="B19" s="244"/>
      <c r="C19" s="100" t="s">
        <v>15</v>
      </c>
      <c r="D19" s="101"/>
      <c r="E19" s="102"/>
      <c r="F19" s="102"/>
      <c r="G19" s="275"/>
      <c r="H19" s="101"/>
      <c r="I19" s="275"/>
      <c r="J19" s="279"/>
      <c r="K19" s="271"/>
    </row>
    <row r="20" spans="1:11" ht="17.25" customHeight="1" thickTop="1" thickBot="1" x14ac:dyDescent="0.35">
      <c r="A20" s="32"/>
      <c r="B20" s="18"/>
      <c r="C20" s="19"/>
      <c r="D20" s="28"/>
      <c r="E20" s="29"/>
      <c r="F20" s="29"/>
      <c r="G20" s="30"/>
      <c r="H20" s="46">
        <f>MIN(H8,H10,H12,H14,H16,H18)</f>
        <v>0</v>
      </c>
      <c r="I20" s="30"/>
      <c r="J20" s="28"/>
      <c r="K20" s="31"/>
    </row>
    <row r="21" spans="1:11" ht="17.25" customHeight="1" thickTop="1" x14ac:dyDescent="0.3">
      <c r="A21" s="20"/>
      <c r="B21" s="21"/>
      <c r="C21" s="21"/>
      <c r="D21" s="21"/>
      <c r="E21" s="21"/>
      <c r="F21" s="21"/>
      <c r="G21" s="21"/>
      <c r="H21" s="21"/>
      <c r="I21" s="21"/>
      <c r="J21" s="21"/>
      <c r="K21" s="22"/>
    </row>
    <row r="22" spans="1:11" ht="17.25" customHeight="1" x14ac:dyDescent="0.3">
      <c r="A22" s="23"/>
      <c r="K22" s="17"/>
    </row>
    <row r="23" spans="1:11" ht="17.25" customHeight="1" x14ac:dyDescent="0.3">
      <c r="A23" s="23"/>
      <c r="B23" s="50" t="s">
        <v>31</v>
      </c>
      <c r="C23" s="49">
        <v>0.5</v>
      </c>
      <c r="K23" s="17"/>
    </row>
    <row r="24" spans="1:11" ht="17.25" customHeight="1" x14ac:dyDescent="0.3">
      <c r="A24" s="23"/>
      <c r="B24" s="50" t="s">
        <v>32</v>
      </c>
      <c r="C24" s="49">
        <v>0.5</v>
      </c>
      <c r="K24" s="17"/>
    </row>
    <row r="25" spans="1:11" ht="17.25" customHeight="1" x14ac:dyDescent="0.3">
      <c r="A25" s="23"/>
      <c r="B25" s="50" t="s">
        <v>16</v>
      </c>
      <c r="C25" s="49">
        <f>SUM(C23:C24)</f>
        <v>1</v>
      </c>
      <c r="K25" s="17"/>
    </row>
    <row r="26" spans="1:11" ht="17.25" customHeight="1" x14ac:dyDescent="0.3">
      <c r="A26" s="23"/>
      <c r="B26" s="50"/>
      <c r="C26" s="48"/>
      <c r="K26" s="17"/>
    </row>
    <row r="27" spans="1:11" ht="42.75" customHeight="1" x14ac:dyDescent="0.3">
      <c r="A27" s="23"/>
      <c r="B27" s="51" t="s">
        <v>26</v>
      </c>
      <c r="C27" s="49">
        <v>0.8</v>
      </c>
      <c r="K27" s="17"/>
    </row>
    <row r="28" spans="1:11" ht="17.25" customHeight="1" x14ac:dyDescent="0.3">
      <c r="A28" s="23"/>
      <c r="C28" s="24"/>
      <c r="K28" s="17"/>
    </row>
    <row r="29" spans="1:11" ht="17.25" customHeight="1" x14ac:dyDescent="0.35">
      <c r="A29" s="23"/>
      <c r="B29" s="47" t="s">
        <v>35</v>
      </c>
      <c r="C29" s="15"/>
      <c r="D29" s="15"/>
      <c r="E29" s="15"/>
      <c r="F29" s="49">
        <v>0.7</v>
      </c>
      <c r="K29" s="17"/>
    </row>
    <row r="30" spans="1:11" ht="17.25" customHeight="1" thickBot="1" x14ac:dyDescent="0.35">
      <c r="A30" s="25"/>
      <c r="B30" s="26"/>
      <c r="C30" s="26"/>
      <c r="D30" s="26"/>
      <c r="E30" s="26"/>
      <c r="F30" s="26"/>
      <c r="G30" s="26"/>
      <c r="H30" s="26"/>
      <c r="I30" s="26"/>
      <c r="J30" s="26"/>
      <c r="K30" s="27"/>
    </row>
    <row r="31" spans="1:11" ht="17.25" customHeight="1" thickTop="1" x14ac:dyDescent="0.3"/>
  </sheetData>
  <mergeCells count="51">
    <mergeCell ref="G10:G11"/>
    <mergeCell ref="G8:G9"/>
    <mergeCell ref="G18:G19"/>
    <mergeCell ref="G16:G17"/>
    <mergeCell ref="G14:G15"/>
    <mergeCell ref="G12:G13"/>
    <mergeCell ref="J8:J9"/>
    <mergeCell ref="I18:I19"/>
    <mergeCell ref="I16:I17"/>
    <mergeCell ref="I14:I15"/>
    <mergeCell ref="I12:I13"/>
    <mergeCell ref="I10:I11"/>
    <mergeCell ref="I8:I9"/>
    <mergeCell ref="J18:J19"/>
    <mergeCell ref="J16:J17"/>
    <mergeCell ref="J14:J15"/>
    <mergeCell ref="J12:J13"/>
    <mergeCell ref="J10:J11"/>
    <mergeCell ref="K18:K19"/>
    <mergeCell ref="K10:K11"/>
    <mergeCell ref="K12:K13"/>
    <mergeCell ref="K14:K15"/>
    <mergeCell ref="K16:K17"/>
    <mergeCell ref="D3:F3"/>
    <mergeCell ref="D1:G2"/>
    <mergeCell ref="K8:K9"/>
    <mergeCell ref="A12:A13"/>
    <mergeCell ref="A1:B1"/>
    <mergeCell ref="A2:B2"/>
    <mergeCell ref="B8:B9"/>
    <mergeCell ref="B10:B11"/>
    <mergeCell ref="A8:A9"/>
    <mergeCell ref="A10:A11"/>
    <mergeCell ref="B4:B7"/>
    <mergeCell ref="A4:A7"/>
    <mergeCell ref="C4:C6"/>
    <mergeCell ref="D4:D6"/>
    <mergeCell ref="E4:E6"/>
    <mergeCell ref="F4:F6"/>
    <mergeCell ref="A18:A19"/>
    <mergeCell ref="B12:B13"/>
    <mergeCell ref="B14:B15"/>
    <mergeCell ref="B16:B17"/>
    <mergeCell ref="B18:B19"/>
    <mergeCell ref="A14:A15"/>
    <mergeCell ref="A16:A17"/>
    <mergeCell ref="J4:J6"/>
    <mergeCell ref="K4:K7"/>
    <mergeCell ref="G4:G6"/>
    <mergeCell ref="H4:H6"/>
    <mergeCell ref="I4:I6"/>
  </mergeCells>
  <phoneticPr fontId="0" type="noConversion"/>
  <conditionalFormatting sqref="G7:I7 C25">
    <cfRule type="cellIs" dxfId="0" priority="1" stopIfTrue="1" operator="notEqual">
      <formula>1</formula>
    </cfRule>
  </conditionalFormatting>
  <printOptions horizontalCentered="1"/>
  <pageMargins left="0.23622047244094491" right="0" top="0.47244094488188981" bottom="0" header="0" footer="0"/>
  <pageSetup paperSize="9" orientation="landscape" horizontalDpi="300" verticalDpi="300" r:id="rId1"/>
  <headerFooter alignWithMargins="0">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vt:lpstr>
      <vt:lpstr>קריטריונים</vt:lpstr>
      <vt:lpstr>סיכום הצעות</vt:lpstr>
      <vt:lpstr>מחוון!WPrint_Area_W</vt:lpstr>
      <vt:lpstr>'סיכום הצעות'!WPrint_Area_W</vt:lpstr>
      <vt:lpstr>קריטריונים!WPrint_Area_W</vt:lpstr>
      <vt:lpstr>מחוון!WPrint_TitlesW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dc:creator>
  <cp:lastModifiedBy>בטי כהן</cp:lastModifiedBy>
  <cp:lastPrinted>2021-07-29T09:04:01Z</cp:lastPrinted>
  <dcterms:created xsi:type="dcterms:W3CDTF">1998-04-12T06:27:49Z</dcterms:created>
  <dcterms:modified xsi:type="dcterms:W3CDTF">2026-06-14T14:25:48Z</dcterms:modified>
</cp:coreProperties>
</file>